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Investor Relations\Investor Relations\IR_2025\2. IR 자료\월별실적\홈페이지\2026\"/>
    </mc:Choice>
  </mc:AlternateContent>
  <xr:revisionPtr revIDLastSave="0" documentId="13_ncr:1_{911D9A1A-F7A1-49CF-B31D-D0E77120A391}" xr6:coauthVersionLast="47" xr6:coauthVersionMax="47" xr10:uidLastSave="{00000000-0000-0000-0000-000000000000}"/>
  <bookViews>
    <workbookView xWindow="28680" yWindow="-120" windowWidth="29040" windowHeight="15840" activeTab="1" xr2:uid="{C472F38F-AE4A-4E33-A451-6FD555329BDD}"/>
  </bookViews>
  <sheets>
    <sheet name="Cover" sheetId="8" r:id="rId1"/>
    <sheet name="DreamtowerCasino" sheetId="7" r:id="rId2"/>
  </sheets>
  <definedNames>
    <definedName name="_xlnm.Print_Area" localSheetId="1">DreamtowerCasino!$B$2:$K$28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7" i="7" l="1"/>
  <c r="F77" i="7"/>
  <c r="G61" i="7"/>
  <c r="G75" i="7"/>
  <c r="F75" i="7"/>
  <c r="G74" i="7"/>
  <c r="F74" i="7"/>
  <c r="G73" i="7"/>
  <c r="F73" i="7"/>
  <c r="G72" i="7"/>
  <c r="F72" i="7"/>
  <c r="G71" i="7"/>
  <c r="F71" i="7"/>
  <c r="G70" i="7"/>
  <c r="F70" i="7"/>
  <c r="G69" i="7"/>
  <c r="F69" i="7"/>
  <c r="G68" i="7"/>
  <c r="F68" i="7"/>
  <c r="G67" i="7"/>
  <c r="F67" i="7"/>
  <c r="G66" i="7"/>
  <c r="F66" i="7"/>
  <c r="G65" i="7"/>
  <c r="F65" i="7"/>
  <c r="G64" i="7"/>
  <c r="F64" i="7"/>
  <c r="K76" i="7"/>
  <c r="J76" i="7"/>
  <c r="I76" i="7"/>
  <c r="G76" i="7" s="1"/>
  <c r="H76" i="7"/>
  <c r="E76" i="7"/>
  <c r="D76" i="7"/>
  <c r="C76" i="7"/>
  <c r="K63" i="7"/>
  <c r="J63" i="7"/>
  <c r="I63" i="7"/>
  <c r="H63" i="7"/>
  <c r="E63" i="7"/>
  <c r="D63" i="7"/>
  <c r="G63" i="7" s="1"/>
  <c r="C63" i="7"/>
  <c r="F63" i="7" s="1"/>
  <c r="G62" i="7"/>
  <c r="F62" i="7"/>
  <c r="F76" i="7" l="1"/>
  <c r="F61" i="7"/>
  <c r="G60" i="7" l="1"/>
  <c r="F60" i="7"/>
  <c r="G59" i="7"/>
  <c r="F59" i="7"/>
  <c r="G58" i="7"/>
  <c r="F58" i="7"/>
  <c r="G57" i="7"/>
  <c r="F57" i="7"/>
  <c r="G56" i="7"/>
  <c r="F56" i="7"/>
  <c r="G55" i="7"/>
  <c r="F55" i="7"/>
  <c r="G54" i="7"/>
  <c r="F54" i="7"/>
  <c r="G53" i="7"/>
  <c r="F53" i="7"/>
  <c r="G52" i="7"/>
  <c r="F52" i="7"/>
  <c r="G51" i="7"/>
  <c r="F51" i="7"/>
  <c r="K50" i="7"/>
  <c r="J50" i="7"/>
  <c r="I50" i="7"/>
  <c r="H50" i="7"/>
  <c r="E50" i="7"/>
  <c r="D50" i="7"/>
  <c r="C50" i="7"/>
  <c r="G49" i="7"/>
  <c r="F49" i="7"/>
  <c r="G48" i="7"/>
  <c r="F48" i="7"/>
  <c r="G47" i="7"/>
  <c r="F47" i="7"/>
  <c r="G46" i="7"/>
  <c r="F46" i="7"/>
  <c r="G45" i="7"/>
  <c r="F45" i="7"/>
  <c r="G44" i="7"/>
  <c r="F44" i="7"/>
  <c r="G43" i="7"/>
  <c r="F43" i="7"/>
  <c r="G42" i="7"/>
  <c r="F42" i="7"/>
  <c r="G41" i="7"/>
  <c r="F41" i="7"/>
  <c r="G40" i="7"/>
  <c r="F40" i="7"/>
  <c r="G39" i="7"/>
  <c r="F39" i="7"/>
  <c r="G38" i="7"/>
  <c r="F38" i="7"/>
  <c r="K37" i="7"/>
  <c r="J37" i="7"/>
  <c r="I37" i="7"/>
  <c r="H37" i="7"/>
  <c r="E37" i="7"/>
  <c r="D37" i="7"/>
  <c r="C37" i="7"/>
  <c r="G36" i="7"/>
  <c r="F36" i="7"/>
  <c r="G35" i="7"/>
  <c r="F35" i="7"/>
  <c r="G34" i="7"/>
  <c r="F34" i="7"/>
  <c r="G33" i="7"/>
  <c r="F33" i="7"/>
  <c r="G32" i="7"/>
  <c r="F32" i="7"/>
  <c r="G31" i="7"/>
  <c r="F31" i="7"/>
  <c r="G30" i="7"/>
  <c r="F30" i="7"/>
  <c r="G29" i="7"/>
  <c r="F29" i="7"/>
  <c r="G28" i="7"/>
  <c r="F28" i="7"/>
  <c r="G27" i="7"/>
  <c r="F27" i="7"/>
  <c r="G26" i="7"/>
  <c r="F26" i="7"/>
  <c r="G25" i="7"/>
  <c r="F25" i="7"/>
  <c r="K24" i="7"/>
  <c r="J24" i="7"/>
  <c r="I24" i="7"/>
  <c r="H24" i="7"/>
  <c r="E24" i="7"/>
  <c r="D24" i="7"/>
  <c r="C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50" i="7" l="1"/>
  <c r="F50" i="7"/>
  <c r="G37" i="7"/>
  <c r="F37" i="7"/>
  <c r="F24" i="7"/>
  <c r="G24" i="7"/>
</calcChain>
</file>

<file path=xl/sharedStrings.xml><?xml version="1.0" encoding="utf-8"?>
<sst xmlns="http://schemas.openxmlformats.org/spreadsheetml/2006/main" count="22" uniqueCount="17">
  <si>
    <t>Total-22</t>
    <phoneticPr fontId="83" type="noConversion"/>
  </si>
  <si>
    <t>Total-23</t>
    <phoneticPr fontId="83" type="noConversion"/>
  </si>
  <si>
    <t>Total-24</t>
    <phoneticPr fontId="83" type="noConversion"/>
  </si>
  <si>
    <t>Total-25</t>
    <phoneticPr fontId="83" type="noConversion"/>
  </si>
  <si>
    <t>Month</t>
    <phoneticPr fontId="83" type="noConversion"/>
  </si>
  <si>
    <t>Casino Drop</t>
    <phoneticPr fontId="83" type="noConversion"/>
  </si>
  <si>
    <t>Casino Hold</t>
    <phoneticPr fontId="83" type="noConversion"/>
  </si>
  <si>
    <t>Casino Net Revenues</t>
    <phoneticPr fontId="83" type="noConversion"/>
  </si>
  <si>
    <t>Casino Visitors</t>
    <phoneticPr fontId="83" type="noConversion"/>
  </si>
  <si>
    <t>Table</t>
    <phoneticPr fontId="83" type="noConversion"/>
  </si>
  <si>
    <t>Machines</t>
    <phoneticPr fontId="83" type="noConversion"/>
  </si>
  <si>
    <t>Total</t>
    <phoneticPr fontId="83" type="noConversion"/>
  </si>
  <si>
    <t>(Unit : KRW mil, %, Person)</t>
  </si>
  <si>
    <t>Lotte Tour Development (DreamTower Casino)</t>
  </si>
  <si>
    <t xml:space="preserve">This presentation represents Lotte Tour Development Dreamtower Casino result on monthly basis 
Please be advised that this document is provided solely for the purpose of investor convenience. It was prepared before the completion of the external auditor's review, 
and therefore is subject to change during this process.These uncertainties may cause 
our official results to be different from the results recorded and implied in this presentation.
This presentation may not be distributed or modified in any format without Lotte Tour Development's prior written permission. Please also note that such information may be revised, without separate notice, following any change in the each environment or business condition, etc.  Lotte Tour Development shall have no liability for miscalculations, errors, misspell or omissions in such information.
</t>
  </si>
  <si>
    <t>Total-26</t>
    <phoneticPr fontId="83" type="noConversion"/>
  </si>
  <si>
    <t>12-month average</t>
    <phoneticPr fontId="8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</si>
</sst>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1" formatCode="_-* #,##0_-;\-* #,##0_-;_-* &quot;-&quot;_-;_-@_-"/>
    <numFmt numFmtId="43" formatCode="_-* #,##0.00_-;\-* #,##0.00_-;_-* &quot;-&quot;??_-;_-@_-"/>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
    <numFmt numFmtId="181" formatCode="dd\-mmm\-yy"/>
    <numFmt numFmtId="182" formatCode="_ * #,##0.00_ ;_ * \-#,##0.00_ ;_ * &quot;-&quot;??_ ;_ @_ "/>
    <numFmt numFmtId="183" formatCode="#,##0.0_);[Red]\(#,##0.0\)"/>
    <numFmt numFmtId="184" formatCode="yyyy&quot;/&quot;m&quot;/&quot;d"/>
    <numFmt numFmtId="185" formatCode="\(0\)"/>
    <numFmt numFmtId="186" formatCode="\(0.0\)"/>
    <numFmt numFmtId="187" formatCode="\(0.00\)"/>
    <numFmt numFmtId="188" formatCode="\(\-0.0\)"/>
    <numFmt numFmtId="189" formatCode="\(\-\-0.0\)"/>
    <numFmt numFmtId="190" formatCode="\(#,##0\)"/>
    <numFmt numFmtId="191" formatCode="yy&quot;-&quot;m&quot;-&quot;d"/>
    <numFmt numFmtId="192" formatCode="\(0%\)"/>
    <numFmt numFmtId="193" formatCode="#,##0.000"/>
    <numFmt numFmtId="194" formatCode="\(0.0%\);[Red]\(\-0.0%\)"/>
    <numFmt numFmtId="195" formatCode=".\-############################################;###################################"/>
    <numFmt numFmtId="196" formatCode="#,##0.000;[Red]\-#,##0.000"/>
    <numFmt numFmtId="197" formatCode="&quot;₩&quot;#,##0;&quot;₩&quot;&quot;₩&quot;\-#,##0"/>
    <numFmt numFmtId="198" formatCode="&quot;₩&quot;#,##0;[Red]&quot;₩&quot;&quot;₩&quot;\-#,##0"/>
    <numFmt numFmtId="199" formatCode="&quot;₩&quot;#,##0.00;&quot;₩&quot;&quot;₩&quot;\-#,##0.00"/>
    <numFmt numFmtId="200" formatCode="&quot;₩&quot;#,##0.00;[Red]&quot;₩&quot;&quot;₩&quot;\-#,##0.00"/>
    <numFmt numFmtId="201" formatCode="_ &quot;₩&quot;* #,##0_ ;_ &quot;₩&quot;* &quot;₩&quot;\-#,##0_ ;_ &quot;₩&quot;* &quot;-&quot;_ ;_ @_ "/>
    <numFmt numFmtId="202" formatCode="_ * #,##0_ ;_ * &quot;₩&quot;\-#,##0_ ;_ * &quot;-&quot;_ ;_ @_ "/>
    <numFmt numFmtId="203" formatCode="_ &quot;₩&quot;* #,##0.00_ ;_ &quot;₩&quot;* &quot;₩&quot;\-#,##0.00_ ;_ &quot;₩&quot;* &quot;-&quot;??_ ;_ @_ "/>
    <numFmt numFmtId="204" formatCode="_ * #,##0.00_ ;_ * &quot;₩&quot;\-#,##0.00_ ;_ * &quot;-&quot;??_ ;_ @_ "/>
    <numFmt numFmtId="205" formatCode="&quot;₩&quot;#,##0;&quot;₩&quot;&quot;₩&quot;&quot;₩&quot;\-#,##0"/>
    <numFmt numFmtId="206" formatCode="&quot;₩&quot;#,##0;[Red]&quot;₩&quot;&quot;₩&quot;&quot;₩&quot;\-#,##0"/>
    <numFmt numFmtId="207" formatCode="&quot;₩&quot;#,##0.00;&quot;₩&quot;&quot;₩&quot;&quot;₩&quot;\-#,##0.00"/>
    <numFmt numFmtId="208" formatCode="&quot;₩&quot;#,##0.00;[Red]&quot;₩&quot;&quot;₩&quot;&quot;₩&quot;\-#,##0.00"/>
    <numFmt numFmtId="209" formatCode="_ &quot;₩&quot;* #,##0_ ;_ &quot;₩&quot;* &quot;₩&quot;&quot;₩&quot;\-#,##0_ ;_ &quot;₩&quot;* &quot;-&quot;_ ;_ @_ "/>
    <numFmt numFmtId="210" formatCode="_ * #,##0_ ;_ * &quot;₩&quot;&quot;₩&quot;\-#,##0_ ;_ * &quot;-&quot;_ ;_ @_ "/>
    <numFmt numFmtId="211" formatCode="_ &quot;₩&quot;* #,##0.00_ ;_ &quot;₩&quot;* \-#,##0.00_ ;_ &quot;₩&quot;* &quot;-&quot;??_ ;_ @_ "/>
    <numFmt numFmtId="212" formatCode="&quot;$&quot;#,##0;[Red]&quot;$&quot;\-#,##0"/>
    <numFmt numFmtId="213" formatCode="_ &quot;₩&quot;* #,##0_ ;_ &quot;₩&quot;* \-#,##0_ ;_ &quot;₩&quot;* &quot;-&quot;_ ;_ @_ "/>
    <numFmt numFmtId="214" formatCode="&quot;$&quot;#,##0.00;&quot;$&quot;\-#,##0.00"/>
    <numFmt numFmtId="215" formatCode="_ * #,##0_ ;_ * \-#,##0_ ;_ * &quot;-&quot;_ ;_ @_ "/>
    <numFmt numFmtId="216" formatCode="_(&quot;$&quot;* #,##0.000_);_(&quot;$&quot;* \(#,##0.000\);_(&quot;$&quot;* &quot;-&quot;??_);_(@_)"/>
    <numFmt numFmtId="217" formatCode="#,##0;\(#,##0\)"/>
    <numFmt numFmtId="218" formatCode="General_)"/>
    <numFmt numFmtId="219" formatCode="\U\$\ #,##0.&quot;/MT&quot;"/>
    <numFmt numFmtId="220" formatCode="_(&quot;$&quot;* #,##0.0_);_(&quot;$&quot;* \(#,##0.0\);_(&quot;$&quot;* &quot;-&quot;??_);_(@_)"/>
    <numFmt numFmtId="221" formatCode="yyyy&quot;-&quot;m&quot;-&quot;d"/>
    <numFmt numFmtId="222" formatCode="#,##0;[Red]\(#,##0\)"/>
    <numFmt numFmtId="223" formatCode="0.00%;\(0.00%\)"/>
    <numFmt numFmtId="224" formatCode="#,##0.0;\(#,##0.0\)"/>
    <numFmt numFmtId="225" formatCode="#,##0.00;\(#,##0.00\)"/>
    <numFmt numFmtId="226" formatCode="_ * #,##0.0_ ;_ * \-#,##0.0_ ;_ * &quot;-&quot;??_ ;_ @_ "/>
    <numFmt numFmtId="227" formatCode="0.0000%"/>
    <numFmt numFmtId="228" formatCode="0.00_)"/>
    <numFmt numFmtId="229" formatCode="#,##0.0\x;\(#,##0.0\x\)"/>
    <numFmt numFmtId="230" formatCode="yy&quot;/&quot;m&quot;/&quot;d"/>
    <numFmt numFmtId="231" formatCode="#,##0.00;[Red]\(#,##0.00\)"/>
    <numFmt numFmtId="232" formatCode="###0"/>
    <numFmt numFmtId="233" formatCode="&quot;₩&quot;#,##0;&quot;₩&quot;&quot;₩&quot;&quot;₩&quot;&quot;₩&quot;\-#,##0"/>
    <numFmt numFmtId="234" formatCode="&quot;$&quot;#,##0.00_);[Red]&quot;₩&quot;\(&quot;$&quot;#,##0.00&quot;₩&quot;\)"/>
    <numFmt numFmtId="235" formatCode="#,##0;[Red]&quot;-&quot;#,##0"/>
    <numFmt numFmtId="236" formatCode="mm&quot;월&quot;\ dd&quot;일&quot;"/>
    <numFmt numFmtId="237" formatCode="_ * #,##0.00_ ;_ * \-#,##0.00_ ;_ * &quot;-&quot;_ ;_ @_ "/>
    <numFmt numFmtId="238" formatCode="&quot;₩&quot;#,##0;&quot;₩&quot;\-#,##0"/>
  </numFmts>
  <fonts count="91">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11"/>
      <color theme="1"/>
      <name val="Arial"/>
      <family val="2"/>
    </font>
    <font>
      <sz val="10"/>
      <color theme="1"/>
      <name val="Arial"/>
      <family val="2"/>
    </font>
    <font>
      <sz val="10"/>
      <color rgb="FF000000"/>
      <name val="Arial"/>
      <family val="2"/>
    </font>
    <font>
      <b/>
      <sz val="10"/>
      <color theme="1"/>
      <name val="Arial"/>
      <family val="2"/>
    </font>
    <font>
      <sz val="9"/>
      <color theme="1"/>
      <name val="Arial"/>
      <family val="2"/>
    </font>
    <font>
      <b/>
      <sz val="12"/>
      <color theme="1"/>
      <name val="Arial"/>
      <family val="2"/>
    </font>
    <font>
      <b/>
      <sz val="10"/>
      <name val="Arial"/>
      <family val="2"/>
    </font>
    <font>
      <b/>
      <sz val="10"/>
      <color rgb="FFFFFFFF"/>
      <name val="Arial"/>
      <family val="2"/>
    </font>
    <font>
      <sz val="10"/>
      <color rgb="FFFFFFFF"/>
      <name val="Arial"/>
      <family val="2"/>
    </font>
    <font>
      <sz val="10"/>
      <name val="Arial"/>
      <family val="2"/>
    </font>
    <font>
      <b/>
      <sz val="8"/>
      <name val="Arial"/>
      <family val="2"/>
    </font>
    <font>
      <b/>
      <sz val="18"/>
      <name val="Arial"/>
      <family val="2"/>
    </font>
    <font>
      <b/>
      <sz val="12"/>
      <name val="Arial"/>
      <family val="2"/>
    </font>
    <font>
      <b/>
      <sz val="16"/>
      <color indexed="62"/>
      <name val="Arial"/>
      <family val="2"/>
    </font>
    <font>
      <sz val="11"/>
      <color theme="1"/>
      <name val="맑은 고딕"/>
      <family val="3"/>
      <charset val="129"/>
      <scheme val="major"/>
    </font>
    <font>
      <b/>
      <sz val="9"/>
      <color indexed="9"/>
      <name val="Arial"/>
      <family val="2"/>
    </font>
    <font>
      <sz val="8"/>
      <name val="Arial"/>
      <family val="2"/>
    </font>
    <font>
      <sz val="11"/>
      <name val="돋움"/>
      <family val="3"/>
      <charset val="129"/>
    </font>
    <font>
      <sz val="10"/>
      <name val="바탕체"/>
      <family val="1"/>
      <charset val="129"/>
    </font>
    <font>
      <sz val="9"/>
      <name val="Arial"/>
      <family val="2"/>
    </font>
    <font>
      <b/>
      <sz val="9"/>
      <color indexed="18"/>
      <name val="Arial"/>
      <family val="2"/>
    </font>
    <font>
      <sz val="9"/>
      <color indexed="8"/>
      <name val="Arial"/>
      <family val="2"/>
    </font>
    <font>
      <sz val="8"/>
      <color indexed="8"/>
      <name val="Arial"/>
      <family val="2"/>
    </font>
    <font>
      <b/>
      <sz val="8"/>
      <color indexed="9"/>
      <name val="Arial"/>
      <family val="2"/>
    </font>
    <font>
      <b/>
      <sz val="8"/>
      <color indexed="8"/>
      <name val="Arial"/>
      <family val="2"/>
    </font>
    <font>
      <sz val="9"/>
      <color indexed="9"/>
      <name val="Arial"/>
      <family val="2"/>
    </font>
    <font>
      <b/>
      <sz val="9"/>
      <color indexed="8"/>
      <name val="Arial"/>
      <family val="2"/>
    </font>
    <font>
      <sz val="9"/>
      <color indexed="10"/>
      <name val="Arial"/>
      <family val="2"/>
    </font>
    <font>
      <b/>
      <sz val="10"/>
      <name val="MS Sans Serif"/>
      <family val="2"/>
    </font>
    <font>
      <sz val="14"/>
      <name val="굴림체"/>
      <family val="3"/>
      <charset val="129"/>
    </font>
    <font>
      <sz val="12"/>
      <name val="굴림체"/>
      <family val="3"/>
      <charset val="129"/>
    </font>
    <font>
      <sz val="12"/>
      <name val="바탕체"/>
      <family val="1"/>
      <charset val="129"/>
    </font>
    <font>
      <sz val="10"/>
      <color indexed="12"/>
      <name val="Helv"/>
      <family val="2"/>
    </font>
    <font>
      <sz val="10"/>
      <name val="굴림체"/>
      <family val="3"/>
      <charset val="129"/>
    </font>
    <font>
      <sz val="10"/>
      <name val="Times New Roman"/>
      <family val="1"/>
    </font>
    <font>
      <sz val="12"/>
      <name val="Times New Roman"/>
      <family val="1"/>
    </font>
    <font>
      <sz val="12"/>
      <name val="¹ÙÅÁÃ¼"/>
      <family val="1"/>
      <charset val="129"/>
    </font>
    <font>
      <sz val="12"/>
      <name val="¹UAAA¼"/>
      <family val="1"/>
      <charset val="129"/>
    </font>
    <font>
      <sz val="12"/>
      <name val="System"/>
      <family val="2"/>
      <charset val="129"/>
    </font>
    <font>
      <sz val="10"/>
      <name val="±¼¸²Ã¼"/>
      <family val="3"/>
      <charset val="129"/>
    </font>
    <font>
      <b/>
      <sz val="10"/>
      <name val="Helv"/>
      <family val="2"/>
    </font>
    <font>
      <sz val="1"/>
      <color indexed="8"/>
      <name val="Courier"/>
      <family val="3"/>
    </font>
    <font>
      <sz val="10"/>
      <name val="Geneva"/>
      <family val="2"/>
    </font>
    <font>
      <sz val="8"/>
      <name val="Times New Roman"/>
      <family val="1"/>
    </font>
    <font>
      <sz val="16"/>
      <name val="굴림체"/>
      <family val="3"/>
      <charset val="129"/>
    </font>
    <font>
      <b/>
      <sz val="1"/>
      <color indexed="23"/>
      <name val="Courier"/>
      <family val="3"/>
    </font>
    <font>
      <b/>
      <sz val="1"/>
      <color indexed="8"/>
      <name val="Courier"/>
      <family val="3"/>
    </font>
    <font>
      <b/>
      <sz val="12"/>
      <name val="Helv"/>
      <family val="2"/>
    </font>
    <font>
      <sz val="7"/>
      <name val="Arial"/>
      <family val="2"/>
    </font>
    <font>
      <sz val="10"/>
      <color indexed="18"/>
      <name val="Palatino"/>
      <family val="1"/>
    </font>
    <font>
      <b/>
      <sz val="10"/>
      <color indexed="9"/>
      <name val="Times New Roman"/>
      <family val="1"/>
    </font>
    <font>
      <b/>
      <sz val="11"/>
      <name val="Helv"/>
      <family val="2"/>
    </font>
    <font>
      <sz val="7"/>
      <name val="Small Fonts"/>
      <family val="2"/>
    </font>
    <font>
      <sz val="12"/>
      <name val="Helv"/>
      <family val="2"/>
    </font>
    <font>
      <sz val="10"/>
      <name val="Palatino"/>
      <family val="1"/>
    </font>
    <font>
      <i/>
      <sz val="10"/>
      <name val="Helvetica"/>
      <family val="2"/>
    </font>
    <font>
      <sz val="11"/>
      <name val="µ¸¿ò"/>
      <family val="3"/>
      <charset val="129"/>
    </font>
    <font>
      <sz val="10"/>
      <color indexed="8"/>
      <name val="Arial"/>
      <family val="2"/>
    </font>
    <font>
      <sz val="10"/>
      <name val="Serifa 45"/>
      <family val="2"/>
    </font>
    <font>
      <b/>
      <sz val="8"/>
      <color indexed="12"/>
      <name val="Times New Roman"/>
      <family val="1"/>
    </font>
    <font>
      <b/>
      <sz val="9"/>
      <color indexed="52"/>
      <name val="Arial"/>
      <family val="2"/>
    </font>
    <font>
      <sz val="9"/>
      <color indexed="20"/>
      <name val="Arial"/>
      <family val="2"/>
    </font>
    <font>
      <u/>
      <sz val="7.5"/>
      <color indexed="36"/>
      <name val="Arial"/>
      <family val="2"/>
    </font>
    <font>
      <sz val="14"/>
      <name val="뼻뮝"/>
      <family val="3"/>
      <charset val="129"/>
    </font>
    <font>
      <sz val="11"/>
      <color indexed="8"/>
      <name val="돋움"/>
      <family val="3"/>
      <charset val="129"/>
    </font>
    <font>
      <sz val="9"/>
      <color indexed="60"/>
      <name val="Arial"/>
      <family val="2"/>
    </font>
    <font>
      <sz val="12"/>
      <name val="뼻뮝"/>
      <family val="1"/>
      <charset val="129"/>
    </font>
    <font>
      <i/>
      <sz val="9"/>
      <color indexed="18"/>
      <name val="Arial"/>
      <family val="2"/>
    </font>
    <font>
      <b/>
      <sz val="12"/>
      <color indexed="16"/>
      <name val="굴림체"/>
      <family val="3"/>
      <charset val="129"/>
    </font>
    <font>
      <sz val="9"/>
      <color indexed="52"/>
      <name val="Arial"/>
      <family val="2"/>
    </font>
    <font>
      <sz val="9"/>
      <color indexed="62"/>
      <name val="Arial"/>
      <family val="2"/>
    </font>
    <font>
      <sz val="10"/>
      <color indexed="24"/>
      <name val="MS Sans Serif"/>
      <family val="2"/>
    </font>
    <font>
      <b/>
      <sz val="15"/>
      <color indexed="62"/>
      <name val="Arial"/>
      <family val="2"/>
    </font>
    <font>
      <b/>
      <sz val="13"/>
      <color indexed="62"/>
      <name val="Arial"/>
      <family val="2"/>
    </font>
    <font>
      <b/>
      <sz val="11"/>
      <color indexed="62"/>
      <name val="Arial"/>
      <family val="2"/>
    </font>
    <font>
      <b/>
      <sz val="18"/>
      <color indexed="62"/>
      <name val="맑은 고딕"/>
      <family val="3"/>
      <charset val="129"/>
    </font>
    <font>
      <sz val="9"/>
      <color indexed="17"/>
      <name val="Arial"/>
      <family val="2"/>
    </font>
    <font>
      <sz val="11"/>
      <name val="굴림체"/>
      <family val="3"/>
      <charset val="129"/>
    </font>
    <font>
      <sz val="11"/>
      <color theme="1"/>
      <name val="돋움"/>
      <family val="3"/>
      <charset val="129"/>
    </font>
    <font>
      <u/>
      <sz val="11"/>
      <color theme="10"/>
      <name val="맑은 고딕"/>
      <family val="3"/>
      <charset val="129"/>
      <scheme val="minor"/>
    </font>
    <font>
      <sz val="8"/>
      <name val="맑은 고딕"/>
      <family val="2"/>
      <charset val="129"/>
      <scheme val="minor"/>
    </font>
    <font>
      <b/>
      <sz val="11"/>
      <color theme="1"/>
      <name val="Arial"/>
      <family val="2"/>
    </font>
    <font>
      <b/>
      <sz val="10"/>
      <color rgb="FF000000"/>
      <name val="Arial"/>
      <family val="2"/>
    </font>
    <font>
      <sz val="10"/>
      <color theme="1"/>
      <name val="맑은 고딕"/>
      <family val="3"/>
      <charset val="129"/>
      <scheme val="minor"/>
    </font>
    <font>
      <i/>
      <sz val="9"/>
      <color theme="1"/>
      <name val="맑은 고딕"/>
      <family val="3"/>
      <charset val="129"/>
      <scheme val="minor"/>
    </font>
    <font>
      <b/>
      <sz val="10"/>
      <color rgb="FF000000"/>
      <name val="돋움"/>
      <family val="2"/>
      <charset val="129"/>
    </font>
    <font>
      <b/>
      <sz val="10"/>
      <color theme="0"/>
      <name val="Arial"/>
      <family val="2"/>
    </font>
    <font>
      <b/>
      <sz val="16"/>
      <color theme="1"/>
      <name val="Arial"/>
      <family val="2"/>
    </font>
  </fonts>
  <fills count="36">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rgb="FF666699"/>
        <bgColor indexed="64"/>
      </patternFill>
    </fill>
    <fill>
      <patternFill patternType="solid">
        <fgColor rgb="FF969696"/>
        <bgColor indexed="64"/>
      </patternFill>
    </fill>
    <fill>
      <patternFill patternType="solid">
        <fgColor rgb="FFC0C0C0"/>
        <bgColor indexed="64"/>
      </patternFill>
    </fill>
    <fill>
      <patternFill patternType="solid">
        <fgColor rgb="FFFFFFFF"/>
        <bgColor indexed="64"/>
      </patternFill>
    </fill>
    <fill>
      <patternFill patternType="solid">
        <fgColor rgb="FF002060"/>
        <bgColor indexed="64"/>
      </patternFill>
    </fill>
    <fill>
      <patternFill patternType="solid">
        <fgColor indexed="22"/>
        <bgColor indexed="64"/>
      </patternFill>
    </fill>
    <fill>
      <patternFill patternType="solid">
        <fgColor indexed="23"/>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63"/>
      </patternFill>
    </fill>
    <fill>
      <patternFill patternType="solid">
        <fgColor indexed="29"/>
      </patternFill>
    </fill>
    <fill>
      <patternFill patternType="solid">
        <fgColor indexed="43"/>
      </patternFill>
    </fill>
    <fill>
      <patternFill patternType="solid">
        <fgColor indexed="22"/>
      </patternFill>
    </fill>
    <fill>
      <patternFill patternType="solid">
        <fgColor indexed="49"/>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8"/>
      </patternFill>
    </fill>
    <fill>
      <patternFill patternType="solid">
        <fgColor indexed="26"/>
        <bgColor indexed="6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8"/>
      </patternFill>
    </fill>
    <fill>
      <patternFill patternType="solid">
        <fgColor indexed="33"/>
        <bgColor indexed="64"/>
      </patternFill>
    </fill>
    <fill>
      <patternFill patternType="solid">
        <fgColor indexed="18"/>
      </patternFill>
    </fill>
  </fills>
  <borders count="3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int="-0.499984740745262"/>
      </top>
      <bottom style="thin">
        <color theme="8" tint="-0.499984740745262"/>
      </bottom>
      <diagonal/>
    </border>
    <border>
      <left/>
      <right/>
      <top/>
      <bottom style="medium">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hair">
        <color indexed="64"/>
      </left>
      <right style="hair">
        <color indexed="64"/>
      </right>
      <top style="hair">
        <color indexed="64"/>
      </top>
      <bottom style="hair">
        <color indexed="64"/>
      </bottom>
      <diagonal/>
    </border>
    <border>
      <left style="medium">
        <color indexed="64"/>
      </left>
      <right style="medium">
        <color indexed="12"/>
      </right>
      <top/>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double">
        <color indexed="18"/>
      </left>
      <right style="double">
        <color indexed="18"/>
      </right>
      <top style="double">
        <color indexed="18"/>
      </top>
      <bottom style="double">
        <color indexed="18"/>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63"/>
      </bottom>
      <diagonal/>
    </border>
    <border>
      <left/>
      <right/>
      <top/>
      <bottom style="medium">
        <color indexed="63"/>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15">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8" fillId="3" borderId="0">
      <alignment horizontal="left"/>
    </xf>
    <xf numFmtId="0" fontId="9" fillId="0" borderId="0"/>
    <xf numFmtId="0" fontId="10" fillId="0" borderId="0">
      <protection hidden="1"/>
    </xf>
    <xf numFmtId="0" fontId="6" fillId="3" borderId="0">
      <alignment horizontal="left" wrapText="1"/>
    </xf>
    <xf numFmtId="0" fontId="10" fillId="4" borderId="0">
      <alignment horizontal="left"/>
    </xf>
    <xf numFmtId="0" fontId="9" fillId="0" borderId="0" applyNumberFormat="0">
      <protection locked="0"/>
    </xf>
    <xf numFmtId="0" fontId="11" fillId="4" borderId="7">
      <alignment horizontal="center" wrapText="1"/>
    </xf>
    <xf numFmtId="0" fontId="10" fillId="4" borderId="7">
      <alignment horizontal="center" wrapText="1"/>
    </xf>
    <xf numFmtId="0" fontId="12" fillId="0" borderId="0"/>
    <xf numFmtId="0" fontId="12" fillId="5" borderId="0" applyNumberFormat="0">
      <alignment horizontal="right" wrapText="1"/>
    </xf>
    <xf numFmtId="0" fontId="12" fillId="6" borderId="0" applyNumberFormat="0">
      <alignment horizontal="right" wrapText="1"/>
      <protection locked="0"/>
    </xf>
    <xf numFmtId="0" fontId="13" fillId="7" borderId="0">
      <alignment horizontal="right"/>
    </xf>
    <xf numFmtId="181" fontId="13" fillId="7" borderId="0">
      <alignment horizontal="right"/>
    </xf>
    <xf numFmtId="0" fontId="13" fillId="7" borderId="0">
      <alignment horizontal="left"/>
    </xf>
    <xf numFmtId="0" fontId="4" fillId="0" borderId="0"/>
    <xf numFmtId="0" fontId="14" fillId="7" borderId="0">
      <alignment horizontal="left"/>
    </xf>
    <xf numFmtId="0" fontId="15" fillId="7" borderId="0">
      <alignment horizontal="left"/>
    </xf>
    <xf numFmtId="0" fontId="15" fillId="7" borderId="0">
      <alignment horizontal="left"/>
    </xf>
    <xf numFmtId="3" fontId="16" fillId="0" borderId="0"/>
    <xf numFmtId="182" fontId="12" fillId="0" borderId="0" applyFont="0" applyFill="0" applyBorder="0" applyAlignment="0" applyProtection="0"/>
    <xf numFmtId="0" fontId="2" fillId="0" borderId="0">
      <alignment vertical="center"/>
    </xf>
    <xf numFmtId="0" fontId="21" fillId="0" borderId="0"/>
    <xf numFmtId="0" fontId="12" fillId="0" borderId="0"/>
    <xf numFmtId="0" fontId="20" fillId="0" borderId="0" applyNumberFormat="0" applyFill="0" applyBorder="0" applyAlignment="0" applyProtection="0"/>
    <xf numFmtId="0" fontId="20" fillId="0" borderId="0"/>
    <xf numFmtId="0" fontId="31" fillId="0" borderId="0" applyNumberFormat="0" applyFill="0" applyBorder="0" applyAlignment="0" applyProtection="0"/>
    <xf numFmtId="3" fontId="32" fillId="0" borderId="0" applyFont="0" applyFill="0" applyBorder="0" applyAlignment="0" applyProtection="0">
      <alignment vertical="center"/>
    </xf>
    <xf numFmtId="184" fontId="20" fillId="0" borderId="0" applyFont="0" applyFill="0" applyBorder="0" applyAlignment="0" applyProtection="0"/>
    <xf numFmtId="185" fontId="20" fillId="0" borderId="0" applyFont="0" applyFill="0" applyBorder="0" applyAlignment="0" applyProtection="0"/>
    <xf numFmtId="186" fontId="20" fillId="0" borderId="7" applyFont="0" applyFill="0" applyBorder="0" applyAlignment="0" applyProtection="0">
      <alignment vertical="center"/>
    </xf>
    <xf numFmtId="187" fontId="20" fillId="0" borderId="0" applyFont="0" applyFill="0" applyBorder="0" applyAlignment="0" applyProtection="0"/>
    <xf numFmtId="188" fontId="20" fillId="0" borderId="0" applyFont="0" applyFill="0" applyBorder="0" applyAlignment="0" applyProtection="0"/>
    <xf numFmtId="189" fontId="20" fillId="0" borderId="0" applyFont="0" applyFill="0" applyBorder="0" applyAlignment="0" applyProtection="0"/>
    <xf numFmtId="188" fontId="20" fillId="0" borderId="0" applyFont="0" applyFill="0" applyBorder="0" applyAlignment="0" applyProtection="0"/>
    <xf numFmtId="190" fontId="20" fillId="0" borderId="0" applyFon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194" fontId="20" fillId="0" borderId="0" applyFont="0" applyFill="0" applyBorder="0" applyAlignment="0" applyProtection="0"/>
    <xf numFmtId="195" fontId="20"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199" fontId="20" fillId="0" borderId="0" applyFont="0" applyFill="0" applyBorder="0" applyAlignment="0" applyProtection="0"/>
    <xf numFmtId="200" fontId="20" fillId="0" borderId="7" applyFont="0" applyFill="0" applyBorder="0" applyAlignment="0" applyProtection="0">
      <alignment vertical="center"/>
    </xf>
    <xf numFmtId="201" fontId="20" fillId="0" borderId="0" applyFont="0" applyFill="0" applyBorder="0" applyAlignment="0" applyProtection="0"/>
    <xf numFmtId="202"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207" fontId="20" fillId="0" borderId="0" applyFont="0" applyFill="0" applyBorder="0" applyAlignment="0" applyProtection="0"/>
    <xf numFmtId="208" fontId="20" fillId="0" borderId="0" applyFont="0" applyFill="0" applyBorder="0" applyAlignment="0" applyProtection="0"/>
    <xf numFmtId="209" fontId="20" fillId="0" borderId="0" applyFont="0" applyFill="0" applyBorder="0" applyAlignment="0" applyProtection="0"/>
    <xf numFmtId="210" fontId="20" fillId="0" borderId="0" applyFont="0" applyFill="0" applyBorder="0" applyAlignment="0" applyProtection="0"/>
    <xf numFmtId="0"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211" fontId="12" fillId="9" borderId="0" applyFont="0" applyFill="0" applyBorder="0" applyAlignment="0" applyProtection="0">
      <alignment horizontal="center"/>
    </xf>
    <xf numFmtId="0" fontId="12" fillId="0" borderId="0"/>
    <xf numFmtId="41" fontId="12" fillId="0" borderId="0" applyFont="0" applyFill="0" applyBorder="0" applyAlignment="0" applyProtection="0"/>
    <xf numFmtId="0" fontId="34" fillId="0" borderId="0"/>
    <xf numFmtId="0" fontId="34" fillId="0" borderId="0"/>
    <xf numFmtId="0" fontId="35" fillId="0" borderId="0" applyNumberFormat="0" applyFill="0" applyBorder="0" applyAlignment="0" applyProtection="0">
      <alignment horizontal="center" vertical="top"/>
    </xf>
    <xf numFmtId="0" fontId="12" fillId="0" borderId="0" applyFont="0" applyFill="0" applyBorder="0" applyAlignment="0" applyProtection="0"/>
    <xf numFmtId="0" fontId="12" fillId="0" borderId="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43" fontId="12"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8" fillId="0" borderId="0"/>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2" borderId="0" applyNumberFormat="0" applyBorder="0" applyAlignment="0" applyProtection="0">
      <alignment vertical="center"/>
    </xf>
    <xf numFmtId="212" fontId="20" fillId="0" borderId="0" applyFont="0" applyFill="0" applyBorder="0" applyAlignment="0" applyProtection="0"/>
    <xf numFmtId="213" fontId="39"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214" fontId="20" fillId="0" borderId="0" applyFont="0" applyFill="0" applyBorder="0" applyAlignment="0" applyProtection="0"/>
    <xf numFmtId="211" fontId="3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19" fillId="0" borderId="14" applyNumberFormat="0" applyFill="0" applyAlignment="0" applyProtection="0"/>
    <xf numFmtId="215" fontId="39" fillId="0" borderId="0" applyFont="0" applyFill="0" applyBorder="0" applyAlignment="0" applyProtection="0"/>
    <xf numFmtId="0" fontId="40" fillId="0" borderId="0" applyFont="0" applyFill="0" applyBorder="0" applyAlignment="0" applyProtection="0"/>
    <xf numFmtId="177" fontId="12" fillId="0" borderId="0" applyFont="0" applyFill="0" applyBorder="0" applyAlignment="0" applyProtection="0"/>
    <xf numFmtId="182" fontId="39" fillId="0" borderId="0" applyFont="0" applyFill="0" applyBorder="0" applyAlignment="0" applyProtection="0"/>
    <xf numFmtId="0" fontId="40" fillId="0" borderId="0" applyFont="0" applyFill="0" applyBorder="0" applyAlignment="0" applyProtection="0"/>
    <xf numFmtId="179" fontId="12" fillId="0" borderId="0" applyFont="0" applyFill="0" applyBorder="0" applyAlignment="0" applyProtection="0"/>
    <xf numFmtId="0" fontId="12" fillId="0" borderId="0"/>
    <xf numFmtId="0" fontId="41"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8" fontId="27" fillId="21" borderId="15">
      <alignment horizontal="right"/>
    </xf>
    <xf numFmtId="0" fontId="43" fillId="0" borderId="0"/>
    <xf numFmtId="4" fontId="44" fillId="0" borderId="0">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216" fontId="12" fillId="0" borderId="0" applyFont="0" applyFill="0" applyBorder="0" applyAlignment="0">
      <alignment horizontal="center" wrapText="1"/>
    </xf>
    <xf numFmtId="0" fontId="20" fillId="0" borderId="0"/>
    <xf numFmtId="217" fontId="37" fillId="0" borderId="0"/>
    <xf numFmtId="0" fontId="45" fillId="0" borderId="0" applyFont="0" applyFill="0" applyBorder="0" applyAlignment="0" applyProtection="0"/>
    <xf numFmtId="218" fontId="46" fillId="0" borderId="0">
      <alignment horizontal="right"/>
    </xf>
    <xf numFmtId="0" fontId="36" fillId="0" borderId="0" applyFont="0" applyFill="0" applyBorder="0" applyAlignment="0" applyProtection="0"/>
    <xf numFmtId="219" fontId="34" fillId="0" borderId="0">
      <protection locked="0"/>
    </xf>
    <xf numFmtId="0" fontId="34" fillId="0" borderId="0" applyFont="0" applyFill="0" applyBorder="0" applyAlignment="0" applyProtection="0"/>
    <xf numFmtId="220" fontId="12" fillId="0" borderId="0" applyFont="0" applyFill="0" applyBorder="0" applyAlignment="0">
      <alignment horizontal="center" wrapText="1"/>
    </xf>
    <xf numFmtId="0" fontId="20" fillId="0" borderId="0"/>
    <xf numFmtId="0" fontId="34" fillId="0" borderId="0"/>
    <xf numFmtId="0" fontId="47" fillId="0" borderId="16">
      <alignment horizontal="center" vertical="center"/>
    </xf>
    <xf numFmtId="38" fontId="25" fillId="22" borderId="15">
      <protection locked="0"/>
    </xf>
    <xf numFmtId="15" fontId="46" fillId="0" borderId="0">
      <alignment horizontal="left"/>
    </xf>
    <xf numFmtId="2" fontId="27" fillId="23" borderId="0">
      <alignment horizontal="left"/>
      <protection hidden="1"/>
    </xf>
    <xf numFmtId="0" fontId="20" fillId="0" borderId="0"/>
    <xf numFmtId="0" fontId="44" fillId="0" borderId="0">
      <protection locked="0"/>
    </xf>
    <xf numFmtId="0" fontId="48" fillId="0" borderId="0">
      <protection locked="0"/>
    </xf>
    <xf numFmtId="0" fontId="44" fillId="0" borderId="0">
      <protection locked="0"/>
    </xf>
    <xf numFmtId="0" fontId="49" fillId="0" borderId="0">
      <protection locked="0"/>
    </xf>
    <xf numFmtId="0" fontId="44" fillId="0" borderId="0">
      <protection locked="0"/>
    </xf>
    <xf numFmtId="0" fontId="44" fillId="0" borderId="0">
      <protection locked="0"/>
    </xf>
    <xf numFmtId="0" fontId="44" fillId="0" borderId="0">
      <protection locked="0"/>
    </xf>
    <xf numFmtId="221" fontId="34" fillId="0" borderId="0">
      <protection locked="0"/>
    </xf>
    <xf numFmtId="38" fontId="19" fillId="24" borderId="0" applyNumberFormat="0" applyBorder="0" applyAlignment="0" applyProtection="0"/>
    <xf numFmtId="0" fontId="50" fillId="0" borderId="0">
      <alignment horizontal="left"/>
    </xf>
    <xf numFmtId="0" fontId="15" fillId="0" borderId="17" applyNumberFormat="0" applyAlignment="0" applyProtection="0">
      <alignment horizontal="left" vertical="center"/>
    </xf>
    <xf numFmtId="0" fontId="15" fillId="0" borderId="13">
      <alignment horizontal="left" vertical="center"/>
    </xf>
    <xf numFmtId="191" fontId="34" fillId="0" borderId="0">
      <protection locked="0"/>
    </xf>
    <xf numFmtId="191" fontId="34" fillId="0" borderId="0">
      <protection locked="0"/>
    </xf>
    <xf numFmtId="222" fontId="51" fillId="0" borderId="0" applyBorder="0" applyAlignment="0"/>
    <xf numFmtId="180" fontId="37" fillId="0" borderId="0" applyAlignment="0">
      <protection locked="0"/>
    </xf>
    <xf numFmtId="223" fontId="52" fillId="0" borderId="0"/>
    <xf numFmtId="224" fontId="52" fillId="0" borderId="0"/>
    <xf numFmtId="225" fontId="52" fillId="0" borderId="0"/>
    <xf numFmtId="10" fontId="19" fillId="24" borderId="7" applyNumberFormat="0" applyBorder="0" applyAlignment="0" applyProtection="0"/>
    <xf numFmtId="37" fontId="53" fillId="25" borderId="0" applyFont="0" applyFill="0" applyBorder="0" applyAlignment="0">
      <alignment horizontal="center" vertical="center"/>
    </xf>
    <xf numFmtId="218" fontId="46" fillId="0" borderId="5" applyNumberFormat="0" applyAlignment="0"/>
    <xf numFmtId="0" fontId="54" fillId="0" borderId="12"/>
    <xf numFmtId="226" fontId="34" fillId="0" borderId="0" applyFont="0" applyFill="0" applyBorder="0" applyAlignment="0" applyProtection="0"/>
    <xf numFmtId="227" fontId="34" fillId="0" borderId="0" applyFont="0" applyFill="0" applyBorder="0" applyAlignment="0" applyProtection="0"/>
    <xf numFmtId="37" fontId="12" fillId="0" borderId="0"/>
    <xf numFmtId="37" fontId="55" fillId="0" borderId="0"/>
    <xf numFmtId="228" fontId="2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223" fontId="57" fillId="0" borderId="0"/>
    <xf numFmtId="224" fontId="57" fillId="0" borderId="0"/>
    <xf numFmtId="225" fontId="57" fillId="0" borderId="0"/>
    <xf numFmtId="229" fontId="57" fillId="0" borderId="0">
      <alignment horizontal="right"/>
    </xf>
    <xf numFmtId="0" fontId="22" fillId="0" borderId="10"/>
    <xf numFmtId="0" fontId="12" fillId="0" borderId="0" applyNumberFormat="0"/>
    <xf numFmtId="180" fontId="58" fillId="0" borderId="0" applyFill="0" applyBorder="0" applyProtection="0">
      <alignment vertical="top"/>
    </xf>
    <xf numFmtId="230" fontId="34" fillId="0" borderId="0">
      <protection locked="0"/>
    </xf>
    <xf numFmtId="10" fontId="12" fillId="0" borderId="0" applyFont="0" applyFill="0" applyBorder="0" applyAlignment="0" applyProtection="0"/>
    <xf numFmtId="41" fontId="59" fillId="0" borderId="0" applyFont="0" applyFill="0" applyBorder="0" applyAlignment="0" applyProtection="0"/>
    <xf numFmtId="43" fontId="59" fillId="0" borderId="0" applyFont="0" applyFill="0" applyBorder="0" applyAlignment="0" applyProtection="0"/>
    <xf numFmtId="0" fontId="26" fillId="26" borderId="0">
      <alignment horizontal="right"/>
    </xf>
    <xf numFmtId="0" fontId="54" fillId="0" borderId="0"/>
    <xf numFmtId="0" fontId="60" fillId="0" borderId="6" applyBorder="0">
      <alignment horizontal="center"/>
    </xf>
    <xf numFmtId="218" fontId="46" fillId="0" borderId="0" applyNumberFormat="0" applyAlignment="0"/>
    <xf numFmtId="231" fontId="18" fillId="27" borderId="0"/>
    <xf numFmtId="191" fontId="34" fillId="0" borderId="18">
      <protection locked="0"/>
    </xf>
    <xf numFmtId="183" fontId="19" fillId="28" borderId="15">
      <alignment horizontal="right"/>
    </xf>
    <xf numFmtId="183" fontId="13" fillId="28" borderId="15"/>
    <xf numFmtId="232" fontId="61" fillId="0" borderId="0"/>
    <xf numFmtId="0" fontId="62" fillId="28" borderId="7" applyFont="0" applyFill="0" applyBorder="0" applyAlignment="0" applyProtection="0">
      <alignment horizontal="center"/>
      <protection locked="0"/>
    </xf>
    <xf numFmtId="0" fontId="28" fillId="20"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20"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alignment vertical="center"/>
    </xf>
    <xf numFmtId="0" fontId="63" fillId="33" borderId="19" applyNumberFormat="0" applyAlignment="0" applyProtection="0">
      <alignment vertical="center"/>
    </xf>
    <xf numFmtId="233" fontId="34" fillId="0" borderId="0">
      <protection locked="0"/>
    </xf>
    <xf numFmtId="0" fontId="33" fillId="0" borderId="0">
      <protection locked="0"/>
    </xf>
    <xf numFmtId="0" fontId="49" fillId="0" borderId="0">
      <protection locked="0"/>
    </xf>
    <xf numFmtId="0" fontId="49" fillId="0" borderId="0">
      <protection locked="0"/>
    </xf>
    <xf numFmtId="0" fontId="64" fillId="11" borderId="0" applyNumberFormat="0" applyBorder="0" applyAlignment="0" applyProtection="0">
      <alignment vertical="center"/>
    </xf>
    <xf numFmtId="0" fontId="44" fillId="0" borderId="0">
      <protection locked="0"/>
    </xf>
    <xf numFmtId="0" fontId="44" fillId="0" borderId="0">
      <protection locked="0"/>
    </xf>
    <xf numFmtId="0" fontId="65" fillId="0" borderId="0" applyNumberFormat="0" applyFill="0" applyBorder="0" applyAlignment="0" applyProtection="0">
      <alignment vertical="top"/>
      <protection locked="0"/>
    </xf>
    <xf numFmtId="40" fontId="66" fillId="0" borderId="0" applyFont="0" applyFill="0" applyBorder="0" applyAlignment="0" applyProtection="0"/>
    <xf numFmtId="38" fontId="66" fillId="0" borderId="0" applyFont="0" applyFill="0" applyBorder="0" applyAlignment="0" applyProtection="0"/>
    <xf numFmtId="0" fontId="22" fillId="14" borderId="20" applyNumberFormat="0" applyFont="0" applyAlignment="0" applyProtection="0">
      <alignment vertical="center"/>
    </xf>
    <xf numFmtId="0" fontId="66" fillId="0" borderId="0" applyFont="0" applyFill="0" applyBorder="0" applyAlignment="0" applyProtection="0"/>
    <xf numFmtId="0" fontId="66" fillId="0" borderId="0" applyFont="0" applyFill="0" applyBorder="0" applyAlignment="0" applyProtection="0"/>
    <xf numFmtId="9" fontId="20" fillId="0" borderId="0" applyFont="0" applyFill="0" applyBorder="0" applyAlignment="0" applyProtection="0">
      <alignment vertical="center"/>
    </xf>
    <xf numFmtId="9" fontId="20" fillId="0" borderId="0" applyFont="0" applyFill="0" applyBorder="0" applyAlignment="0" applyProtection="0"/>
    <xf numFmtId="9" fontId="33" fillId="0" borderId="0" applyFont="0" applyFill="0" applyBorder="0" applyAlignment="0" applyProtection="0"/>
    <xf numFmtId="9" fontId="67" fillId="0" borderId="0" applyFont="0" applyFill="0" applyBorder="0" applyAlignment="0" applyProtection="0">
      <alignment vertical="center"/>
    </xf>
    <xf numFmtId="9" fontId="20"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0" fontId="68" fillId="18" borderId="0" applyNumberFormat="0" applyBorder="0" applyAlignment="0" applyProtection="0">
      <alignment vertical="center"/>
    </xf>
    <xf numFmtId="0" fontId="69" fillId="0" borderId="0"/>
    <xf numFmtId="234" fontId="20" fillId="34" borderId="7" applyNumberFormat="0">
      <alignment vertical="center"/>
    </xf>
    <xf numFmtId="234" fontId="20" fillId="0" borderId="7">
      <alignment vertical="center"/>
    </xf>
    <xf numFmtId="0" fontId="70" fillId="0" borderId="0" applyNumberFormat="0" applyFill="0" applyBorder="0" applyAlignment="0" applyProtection="0">
      <alignment vertical="center"/>
    </xf>
    <xf numFmtId="0" fontId="18" fillId="35" borderId="21" applyNumberFormat="0" applyAlignment="0" applyProtection="0">
      <alignment vertical="center"/>
    </xf>
    <xf numFmtId="235" fontId="71" fillId="0" borderId="0">
      <alignment vertical="center"/>
    </xf>
    <xf numFmtId="0" fontId="71"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177" fontId="33" fillId="0" borderId="0" applyFont="0" applyFill="0" applyBorder="0" applyAlignment="0" applyProtection="0"/>
    <xf numFmtId="177" fontId="20" fillId="0" borderId="0" applyFont="0" applyFill="0" applyBorder="0" applyAlignment="0" applyProtection="0">
      <alignment vertical="center"/>
    </xf>
    <xf numFmtId="41" fontId="67"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41" fontId="67" fillId="0" borderId="0" applyFont="0" applyFill="0" applyBorder="0" applyAlignment="0" applyProtection="0">
      <alignment vertical="center"/>
    </xf>
    <xf numFmtId="177" fontId="20" fillId="0" borderId="0" applyFont="0" applyFill="0" applyBorder="0" applyAlignment="0" applyProtection="0">
      <alignment vertical="center"/>
    </xf>
    <xf numFmtId="41" fontId="20"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41" fontId="20" fillId="0" borderId="0" applyFont="0" applyFill="0" applyBorder="0" applyAlignment="0" applyProtection="0"/>
    <xf numFmtId="41" fontId="2" fillId="0" borderId="0" applyFont="0" applyFill="0" applyBorder="0" applyAlignment="0" applyProtection="0">
      <alignment vertical="center"/>
    </xf>
    <xf numFmtId="0" fontId="12" fillId="0" borderId="0"/>
    <xf numFmtId="0" fontId="12" fillId="0" borderId="0" applyNumberFormat="0" applyFill="0" applyBorder="0" applyAlignment="0" applyProtection="0"/>
    <xf numFmtId="0" fontId="37" fillId="0" borderId="0"/>
    <xf numFmtId="0" fontId="37" fillId="0" borderId="0"/>
    <xf numFmtId="0" fontId="72" fillId="0" borderId="22" applyNumberFormat="0" applyFill="0" applyAlignment="0" applyProtection="0">
      <alignment vertical="center"/>
    </xf>
    <xf numFmtId="0" fontId="29" fillId="0" borderId="23" applyNumberFormat="0" applyFill="0" applyAlignment="0" applyProtection="0">
      <alignment vertical="center"/>
    </xf>
    <xf numFmtId="236" fontId="20" fillId="0" borderId="0" applyFont="0" applyFill="0" applyBorder="0" applyAlignment="0" applyProtection="0"/>
    <xf numFmtId="0" fontId="73" fillId="12" borderId="19" applyNumberFormat="0" applyAlignment="0" applyProtection="0">
      <alignment vertical="center"/>
    </xf>
    <xf numFmtId="4" fontId="74" fillId="0" borderId="0" applyFont="0" applyFill="0" applyBorder="0" applyAlignment="0" applyProtection="0"/>
    <xf numFmtId="4" fontId="44" fillId="0" borderId="0">
      <protection locked="0"/>
    </xf>
    <xf numFmtId="3" fontId="74" fillId="0" borderId="0" applyFont="0" applyFill="0" applyBorder="0" applyAlignment="0" applyProtection="0"/>
    <xf numFmtId="0" fontId="33" fillId="0" borderId="0">
      <protection locked="0"/>
    </xf>
    <xf numFmtId="0" fontId="75" fillId="0" borderId="24" applyNumberFormat="0" applyFill="0" applyAlignment="0" applyProtection="0">
      <alignment vertical="center"/>
    </xf>
    <xf numFmtId="0" fontId="76" fillId="0" borderId="25" applyNumberFormat="0" applyFill="0" applyAlignment="0" applyProtection="0">
      <alignment vertical="center"/>
    </xf>
    <xf numFmtId="0" fontId="77" fillId="0" borderId="26" applyNumberFormat="0" applyFill="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13" borderId="0" applyNumberFormat="0" applyBorder="0" applyAlignment="0" applyProtection="0">
      <alignment vertical="center"/>
    </xf>
    <xf numFmtId="0" fontId="34" fillId="0" borderId="0"/>
    <xf numFmtId="0" fontId="12" fillId="0" borderId="0"/>
    <xf numFmtId="0" fontId="23" fillId="33" borderId="19" applyNumberFormat="0" applyAlignment="0" applyProtection="0">
      <alignment vertical="center"/>
    </xf>
    <xf numFmtId="0" fontId="34" fillId="0" borderId="0" applyFont="0" applyFill="0" applyBorder="0" applyAlignment="0" applyProtection="0"/>
    <xf numFmtId="237" fontId="80" fillId="0" borderId="0" applyFont="0" applyFill="0" applyBorder="0" applyAlignment="0" applyProtection="0"/>
    <xf numFmtId="0" fontId="34" fillId="0" borderId="0" applyFont="0" applyFill="0" applyBorder="0" applyAlignment="0" applyProtection="0"/>
    <xf numFmtId="9" fontId="74" fillId="0" borderId="0" applyFont="0" applyFill="0" applyBorder="0" applyAlignment="0" applyProtection="0"/>
    <xf numFmtId="0" fontId="33" fillId="0" borderId="0">
      <protection locked="0"/>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pplyNumberFormat="0" applyFill="0" applyBorder="0" applyAlignment="0" applyProtection="0"/>
    <xf numFmtId="0" fontId="20"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20" fillId="0" borderId="0"/>
    <xf numFmtId="0" fontId="2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alignment vertical="center"/>
    </xf>
    <xf numFmtId="0" fontId="24" fillId="0" borderId="0">
      <alignment vertical="center"/>
    </xf>
    <xf numFmtId="0" fontId="20" fillId="0" borderId="0">
      <alignment vertical="center"/>
    </xf>
    <xf numFmtId="0" fontId="7" fillId="0" borderId="0">
      <alignment vertical="center"/>
    </xf>
    <xf numFmtId="0" fontId="20" fillId="0" borderId="0"/>
    <xf numFmtId="0" fontId="20" fillId="0" borderId="0"/>
    <xf numFmtId="0" fontId="20" fillId="0" borderId="0"/>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12" fillId="0" borderId="0"/>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0"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2" fillId="0" borderId="0" applyNumberFormat="0" applyFill="0" applyBorder="0" applyAlignment="0" applyProtection="0">
      <alignment vertical="center"/>
    </xf>
    <xf numFmtId="0" fontId="44" fillId="0" borderId="27">
      <protection locked="0"/>
    </xf>
    <xf numFmtId="182" fontId="12" fillId="0" borderId="0" applyFont="0" applyFill="0" applyBorder="0" applyAlignment="0" applyProtection="0"/>
    <xf numFmtId="0" fontId="12" fillId="0" borderId="0" applyFont="0" applyFill="0" applyBorder="0" applyAlignment="0" applyProtection="0"/>
    <xf numFmtId="238" fontId="74" fillId="0" borderId="0" applyFont="0" applyFill="0" applyBorder="0" applyAlignment="0" applyProtection="0"/>
    <xf numFmtId="0" fontId="33" fillId="0" borderId="0">
      <protection locked="0"/>
    </xf>
    <xf numFmtId="238" fontId="74" fillId="0" borderId="0" applyFont="0" applyFill="0" applyBorder="0" applyAlignment="0" applyProtection="0"/>
    <xf numFmtId="0" fontId="33" fillId="0" borderId="0">
      <protection locked="0"/>
    </xf>
  </cellStyleXfs>
  <cellXfs count="59">
    <xf numFmtId="0" fontId="0" fillId="0" borderId="0" xfId="0">
      <alignment vertical="center"/>
    </xf>
    <xf numFmtId="41" fontId="4" fillId="0" borderId="6" xfId="1" applyFont="1" applyBorder="1">
      <alignment vertical="center"/>
    </xf>
    <xf numFmtId="41" fontId="4" fillId="0" borderId="3" xfId="1" applyFont="1" applyBorder="1">
      <alignment vertical="center"/>
    </xf>
    <xf numFmtId="41" fontId="4" fillId="0" borderId="0" xfId="0" applyNumberFormat="1" applyFont="1" applyBorder="1">
      <alignment vertical="center"/>
    </xf>
    <xf numFmtId="180" fontId="4" fillId="0" borderId="6" xfId="2" applyNumberFormat="1" applyFont="1" applyBorder="1">
      <alignment vertical="center"/>
    </xf>
    <xf numFmtId="41" fontId="4" fillId="0" borderId="10" xfId="1" applyFont="1" applyBorder="1">
      <alignment vertical="center"/>
    </xf>
    <xf numFmtId="41" fontId="4" fillId="0" borderId="6" xfId="1" applyFont="1" applyFill="1" applyBorder="1">
      <alignment vertical="center"/>
    </xf>
    <xf numFmtId="41" fontId="4" fillId="0" borderId="0" xfId="1" applyFont="1" applyFill="1" applyBorder="1">
      <alignment vertical="center"/>
    </xf>
    <xf numFmtId="41" fontId="4" fillId="0" borderId="10" xfId="1" applyFont="1" applyFill="1" applyBorder="1">
      <alignment vertical="center"/>
    </xf>
    <xf numFmtId="41" fontId="4" fillId="0" borderId="4" xfId="1" applyFont="1" applyFill="1" applyBorder="1">
      <alignment vertical="center"/>
    </xf>
    <xf numFmtId="41" fontId="4" fillId="0" borderId="5" xfId="1" applyFont="1" applyFill="1" applyBorder="1">
      <alignment vertical="center"/>
    </xf>
    <xf numFmtId="41" fontId="4" fillId="0" borderId="9" xfId="1" applyFont="1" applyFill="1" applyBorder="1">
      <alignment vertical="center"/>
    </xf>
    <xf numFmtId="0" fontId="3" fillId="0" borderId="0" xfId="0" applyFont="1">
      <alignment vertical="center"/>
    </xf>
    <xf numFmtId="41" fontId="3" fillId="0" borderId="0" xfId="0" applyNumberFormat="1" applyFont="1">
      <alignment vertical="center"/>
    </xf>
    <xf numFmtId="0" fontId="2" fillId="7" borderId="0" xfId="25" applyFill="1" applyAlignment="1"/>
    <xf numFmtId="0" fontId="0" fillId="0" borderId="0" xfId="0">
      <alignment vertical="center"/>
    </xf>
    <xf numFmtId="0" fontId="17" fillId="8" borderId="0" xfId="0" applyFont="1" applyFill="1">
      <alignment vertical="center"/>
    </xf>
    <xf numFmtId="17" fontId="5" fillId="0" borderId="6" xfId="0" applyNumberFormat="1" applyFont="1" applyBorder="1" applyAlignment="1">
      <alignment horizontal="center" vertical="center"/>
    </xf>
    <xf numFmtId="17" fontId="5" fillId="0" borderId="6" xfId="0" applyNumberFormat="1" applyFont="1" applyFill="1" applyBorder="1" applyAlignment="1">
      <alignment horizontal="center" vertical="center"/>
    </xf>
    <xf numFmtId="17" fontId="5" fillId="0" borderId="4" xfId="0" applyNumberFormat="1" applyFont="1" applyFill="1" applyBorder="1" applyAlignment="1">
      <alignment horizontal="center" vertical="center"/>
    </xf>
    <xf numFmtId="180" fontId="3" fillId="0" borderId="0" xfId="2" applyNumberFormat="1" applyFont="1">
      <alignment vertical="center"/>
    </xf>
    <xf numFmtId="180" fontId="3" fillId="0" borderId="0" xfId="0" applyNumberFormat="1" applyFont="1">
      <alignment vertical="center"/>
    </xf>
    <xf numFmtId="180" fontId="4" fillId="0" borderId="4" xfId="2" applyNumberFormat="1" applyFont="1" applyBorder="1">
      <alignment vertical="center"/>
    </xf>
    <xf numFmtId="180" fontId="4" fillId="0" borderId="9" xfId="2" applyNumberFormat="1" applyFont="1" applyBorder="1">
      <alignment vertical="center"/>
    </xf>
    <xf numFmtId="17" fontId="5" fillId="0" borderId="10" xfId="0" applyNumberFormat="1" applyFont="1" applyFill="1" applyBorder="1" applyAlignment="1">
      <alignment horizontal="center" vertical="center"/>
    </xf>
    <xf numFmtId="0" fontId="84" fillId="0" borderId="0" xfId="0" applyFont="1">
      <alignment vertical="center"/>
    </xf>
    <xf numFmtId="17" fontId="85" fillId="0" borderId="29" xfId="0" applyNumberFormat="1" applyFont="1" applyFill="1" applyBorder="1" applyAlignment="1">
      <alignment horizontal="center" vertical="center"/>
    </xf>
    <xf numFmtId="41" fontId="6" fillId="0" borderId="29" xfId="1" applyFont="1" applyFill="1" applyBorder="1">
      <alignment vertical="center"/>
    </xf>
    <xf numFmtId="41" fontId="6" fillId="0" borderId="30" xfId="1" applyFont="1" applyFill="1" applyBorder="1">
      <alignment vertical="center"/>
    </xf>
    <xf numFmtId="180" fontId="6" fillId="0" borderId="29" xfId="2" applyNumberFormat="1" applyFont="1" applyBorder="1">
      <alignment vertical="center"/>
    </xf>
    <xf numFmtId="41" fontId="6" fillId="0" borderId="28" xfId="1" applyFont="1" applyFill="1" applyBorder="1">
      <alignment vertical="center"/>
    </xf>
    <xf numFmtId="180" fontId="84" fillId="0" borderId="0" xfId="2" applyNumberFormat="1" applyFont="1">
      <alignment vertical="center"/>
    </xf>
    <xf numFmtId="180" fontId="84" fillId="0" borderId="0" xfId="0" applyNumberFormat="1" applyFont="1">
      <alignment vertical="center"/>
    </xf>
    <xf numFmtId="41" fontId="84" fillId="0" borderId="0" xfId="0" applyNumberFormat="1" applyFont="1">
      <alignment vertical="center"/>
    </xf>
    <xf numFmtId="0" fontId="4" fillId="0" borderId="0" xfId="0" applyFont="1">
      <alignment vertical="center"/>
    </xf>
    <xf numFmtId="41" fontId="4" fillId="0" borderId="0" xfId="1" applyFont="1">
      <alignment vertical="center"/>
    </xf>
    <xf numFmtId="0" fontId="86" fillId="0" borderId="0" xfId="0" applyFont="1">
      <alignment vertical="center"/>
    </xf>
    <xf numFmtId="41" fontId="86" fillId="0" borderId="0" xfId="1" applyFont="1">
      <alignment vertical="center"/>
    </xf>
    <xf numFmtId="41" fontId="4" fillId="0" borderId="0" xfId="1" applyFont="1" applyBorder="1">
      <alignment vertical="center"/>
    </xf>
    <xf numFmtId="0" fontId="87" fillId="0" borderId="0" xfId="0" applyFont="1" applyBorder="1" applyAlignment="1">
      <alignment vertical="center"/>
    </xf>
    <xf numFmtId="0" fontId="87" fillId="0" borderId="0" xfId="0" applyFont="1" applyBorder="1" applyAlignment="1">
      <alignment horizontal="right" vertical="center"/>
    </xf>
    <xf numFmtId="0" fontId="89" fillId="8" borderId="4" xfId="0" applyFont="1" applyFill="1" applyBorder="1" applyAlignment="1">
      <alignment horizontal="center" vertical="center"/>
    </xf>
    <xf numFmtId="0" fontId="89" fillId="8" borderId="5" xfId="0" applyFont="1" applyFill="1" applyBorder="1" applyAlignment="1">
      <alignment horizontal="center" vertical="center"/>
    </xf>
    <xf numFmtId="41" fontId="89" fillId="8" borderId="5" xfId="1" applyFont="1" applyFill="1" applyBorder="1" applyAlignment="1">
      <alignment horizontal="center" vertical="center"/>
    </xf>
    <xf numFmtId="41" fontId="7" fillId="0" borderId="0" xfId="1" applyFont="1" applyAlignment="1">
      <alignment horizontal="right" vertical="center"/>
    </xf>
    <xf numFmtId="9" fontId="3" fillId="0" borderId="0" xfId="2" applyFont="1" applyAlignment="1">
      <alignment horizontal="center" vertical="center"/>
    </xf>
    <xf numFmtId="17" fontId="88" fillId="0" borderId="29" xfId="0" applyNumberFormat="1" applyFont="1" applyFill="1" applyBorder="1" applyAlignment="1">
      <alignment horizontal="left" vertical="center"/>
    </xf>
    <xf numFmtId="17" fontId="85" fillId="0" borderId="29" xfId="0" applyNumberFormat="1" applyFont="1" applyBorder="1" applyAlignment="1">
      <alignment horizontal="center" vertical="center"/>
    </xf>
    <xf numFmtId="17" fontId="5" fillId="0" borderId="9" xfId="0" applyNumberFormat="1" applyFont="1" applyBorder="1" applyAlignment="1">
      <alignment horizontal="center" vertical="center"/>
    </xf>
    <xf numFmtId="0" fontId="90" fillId="0" borderId="12" xfId="0" applyFont="1" applyBorder="1" applyAlignment="1">
      <alignment horizontal="left"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89" fillId="8" borderId="8" xfId="0" applyFont="1" applyFill="1" applyBorder="1" applyAlignment="1">
      <alignment horizontal="center" vertical="center"/>
    </xf>
    <xf numFmtId="0" fontId="89" fillId="8" borderId="9" xfId="0" applyFont="1" applyFill="1" applyBorder="1" applyAlignment="1">
      <alignment horizontal="center" vertical="center"/>
    </xf>
    <xf numFmtId="0" fontId="89" fillId="8" borderId="2" xfId="0" applyFont="1" applyFill="1" applyBorder="1" applyAlignment="1">
      <alignment horizontal="center" vertical="center"/>
    </xf>
    <xf numFmtId="0" fontId="89" fillId="8" borderId="3" xfId="0" applyFont="1" applyFill="1" applyBorder="1" applyAlignment="1">
      <alignment horizontal="center" vertical="center"/>
    </xf>
    <xf numFmtId="0" fontId="89" fillId="8" borderId="1" xfId="0" applyFont="1" applyFill="1" applyBorder="1" applyAlignment="1">
      <alignment horizontal="center" vertical="center"/>
    </xf>
    <xf numFmtId="41" fontId="89" fillId="8" borderId="8" xfId="1" applyFont="1" applyFill="1" applyBorder="1" applyAlignment="1">
      <alignment horizontal="center" vertical="center" wrapText="1"/>
    </xf>
    <xf numFmtId="41" fontId="89" fillId="8" borderId="9" xfId="1" applyFont="1" applyFill="1" applyBorder="1" applyAlignment="1">
      <alignment horizontal="center" vertical="center" wrapText="1"/>
    </xf>
  </cellXfs>
  <cellStyles count="815">
    <cellStyle name="          _x000d__x000a_386grabber=vga.3gr_x000d__x000a_" xfId="26" xr:uid="{00000000-0005-0000-0000-000000000000}"/>
    <cellStyle name="          _x000d__x000a_shell=progman.exe_x000d__x000a_m" xfId="27" xr:uid="{00000000-0005-0000-0000-000001000000}"/>
    <cellStyle name="_x000a_386grabber=M" xfId="28" xr:uid="{00000000-0005-0000-0000-000002000000}"/>
    <cellStyle name="_x000a_386grabber=M 2" xfId="29" xr:uid="{00000000-0005-0000-0000-000003000000}"/>
    <cellStyle name="_x000a_386grabber=M 3" xfId="30" xr:uid="{00000000-0005-0000-0000-000004000000}"/>
    <cellStyle name="#,##0" xfId="31" xr:uid="{00000000-0005-0000-0000-000005000000}"/>
    <cellStyle name="#,##0!" xfId="32" xr:uid="{00000000-0005-0000-0000-000006000000}"/>
    <cellStyle name="#,##0$" xfId="33" xr:uid="{00000000-0005-0000-0000-000007000000}"/>
    <cellStyle name="#,##0$!" xfId="34" xr:uid="{00000000-0005-0000-0000-000008000000}"/>
    <cellStyle name="#,##0$$" xfId="35" xr:uid="{00000000-0005-0000-0000-000009000000}"/>
    <cellStyle name="#,##0$$!" xfId="36" xr:uid="{00000000-0005-0000-0000-00000A000000}"/>
    <cellStyle name="#,##0$$$" xfId="37" xr:uid="{00000000-0005-0000-0000-00000B000000}"/>
    <cellStyle name="#,##0$$$!" xfId="38" xr:uid="{00000000-0005-0000-0000-00000C000000}"/>
    <cellStyle name="#,##0$$$$" xfId="39" xr:uid="{00000000-0005-0000-0000-00000D000000}"/>
    <cellStyle name="#,##0$$$$!" xfId="40" xr:uid="{00000000-0005-0000-0000-00000E000000}"/>
    <cellStyle name="#,##0$$$$$" xfId="41" xr:uid="{00000000-0005-0000-0000-00000F000000}"/>
    <cellStyle name="#,##0$$$$$!" xfId="42" xr:uid="{00000000-0005-0000-0000-000010000000}"/>
    <cellStyle name="#,##0$$$$$$" xfId="43" xr:uid="{00000000-0005-0000-0000-000011000000}"/>
    <cellStyle name="#,##0$$$$$$!" xfId="44" xr:uid="{00000000-0005-0000-0000-000012000000}"/>
    <cellStyle name="#,##0$$$$$$$" xfId="45" xr:uid="{00000000-0005-0000-0000-000013000000}"/>
    <cellStyle name="#,##0$$$$$$$!" xfId="46" xr:uid="{00000000-0005-0000-0000-000014000000}"/>
    <cellStyle name="#,##0$$$$$$$$" xfId="47" xr:uid="{00000000-0005-0000-0000-000015000000}"/>
    <cellStyle name="#,##0$$$$$$_미정리예수금 " xfId="48" xr:uid="{00000000-0005-0000-0000-000016000000}"/>
    <cellStyle name="#,##0$$$$$_미정리예수금 " xfId="49" xr:uid="{00000000-0005-0000-0000-000017000000}"/>
    <cellStyle name="#,##0.0$" xfId="50" xr:uid="{00000000-0005-0000-0000-000018000000}"/>
    <cellStyle name="#,##0.0$!" xfId="51" xr:uid="{00000000-0005-0000-0000-000019000000}"/>
    <cellStyle name="#,##0.0$$" xfId="52" xr:uid="{00000000-0005-0000-0000-00001A000000}"/>
    <cellStyle name="#,##0.0$$!" xfId="53" xr:uid="{00000000-0005-0000-0000-00001B000000}"/>
    <cellStyle name="#,##0.0$$$" xfId="54" xr:uid="{00000000-0005-0000-0000-00001C000000}"/>
    <cellStyle name="#,##0.0$$$!" xfId="55" xr:uid="{00000000-0005-0000-0000-00001D000000}"/>
    <cellStyle name="#,##0.0$$$$" xfId="56" xr:uid="{00000000-0005-0000-0000-00001E000000}"/>
    <cellStyle name="#,##0.0$$$$!" xfId="57" xr:uid="{00000000-0005-0000-0000-00001F000000}"/>
    <cellStyle name="#,##0.0$$$$$" xfId="58" xr:uid="{00000000-0005-0000-0000-000020000000}"/>
    <cellStyle name="#,##0.0$$$$$!" xfId="59" xr:uid="{00000000-0005-0000-0000-000021000000}"/>
    <cellStyle name="#,##0.0$$$$$$" xfId="60" xr:uid="{00000000-0005-0000-0000-000022000000}"/>
    <cellStyle name="#,##0.0$$$$$$!" xfId="61" xr:uid="{00000000-0005-0000-0000-000023000000}"/>
    <cellStyle name="#,##0.0$$$$$$_미정리예수금 " xfId="62" xr:uid="{00000000-0005-0000-0000-000024000000}"/>
    <cellStyle name="#,##0.0$$$$_미정리예수금 " xfId="63" xr:uid="{00000000-0005-0000-0000-000025000000}"/>
    <cellStyle name="#,##0.0$$_미정리예수금 " xfId="64" xr:uid="{00000000-0005-0000-0000-000026000000}"/>
    <cellStyle name=".000" xfId="65" xr:uid="{00000000-0005-0000-0000-000027000000}"/>
    <cellStyle name="_x001f_?--_x0004_ _x000c__x0009__x0003__x000b__x0001__x000a__x000b__x0002_--_x0008__x0004__x0002__x0002__x0007__x0007__x0007__x0007__x0007__x0007__x0007__x0007__x0007__x0007__x0007__x0007__x0007__x0007__x0002_-_x0004_ _x000c__x0009__x0003__x000b__x0001__x000a__x000b__x0002_--_x0008__x0002_" xfId="66" xr:uid="{00000000-0005-0000-0000-000028000000}"/>
    <cellStyle name="?? [0]_VERA" xfId="67" xr:uid="{00000000-0005-0000-0000-000029000000}"/>
    <cellStyle name="??&amp;O?&amp;H?_x0008__x000f__x0007_?_x0007__x0001__x0001_" xfId="68" xr:uid="{00000000-0005-0000-0000-00002A000000}"/>
    <cellStyle name="??&amp;O?&amp;H?_x0008_??_x0007__x0001__x0001_" xfId="69" xr:uid="{00000000-0005-0000-0000-00002B000000}"/>
    <cellStyle name="?????" xfId="70" xr:uid="{00000000-0005-0000-0000-00002C000000}"/>
    <cellStyle name="??_OTC" xfId="71" xr:uid="{00000000-0005-0000-0000-00002D000000}"/>
    <cellStyle name="]_^[꺞_x0008_?" xfId="72" xr:uid="{00000000-0005-0000-0000-00002E000000}"/>
    <cellStyle name="_001300_대신" xfId="73" xr:uid="{00000000-0005-0000-0000-00002F000000}"/>
    <cellStyle name="_040527산업분석(표)" xfId="74" xr:uid="{00000000-0005-0000-0000-000030000000}"/>
    <cellStyle name="_040614인터파크(TC)_C(20)" xfId="75" xr:uid="{00000000-0005-0000-0000-000031000000}"/>
    <cellStyle name="_040906하나투어_C(18)" xfId="76" xr:uid="{00000000-0005-0000-0000-000032000000}"/>
    <cellStyle name="_040908엔터테인먼트(포럼)_TC" xfId="77" xr:uid="{00000000-0005-0000-0000-000033000000}"/>
    <cellStyle name="_050221우리홈쇼핑_제안서" xfId="78" xr:uid="{00000000-0005-0000-0000-000034000000}"/>
    <cellStyle name="_051208신세계(11월)_M" xfId="79" xr:uid="{00000000-0005-0000-0000-000035000000}"/>
    <cellStyle name="_061222_계정비교(변경전후)" xfId="80" xr:uid="{00000000-0005-0000-0000-000036000000}"/>
    <cellStyle name="_1_0131_최종)전사예산종합_공단,토토계정일치" xfId="81" xr:uid="{00000000-0005-0000-0000-000037000000}"/>
    <cellStyle name="_1_data yearly" xfId="82" xr:uid="{00000000-0005-0000-0000-000038000000}"/>
    <cellStyle name="_1_data yearly_1Compfinal test28LGE i" xfId="83" xr:uid="{00000000-0005-0000-0000-000039000000}"/>
    <cellStyle name="_1_data yearly_comparables analysis 040803" xfId="84" xr:uid="{00000000-0005-0000-0000-00003A000000}"/>
    <cellStyle name="_1_data yearly_comparables analysis 040803_1Compfinal test28LGE i" xfId="85" xr:uid="{00000000-0005-0000-0000-00003B000000}"/>
    <cellStyle name="_1_data yearly_comparables analysis 040803_CompsAll 042803" xfId="86" xr:uid="{00000000-0005-0000-0000-00003C000000}"/>
    <cellStyle name="_1_data yearly_comparables analysis 040803_CompsAll 042803_1Compfinal test28LGE i" xfId="87" xr:uid="{00000000-0005-0000-0000-00003D000000}"/>
    <cellStyle name="_1_data yearly_comparables analysis 040803_CompsAll 042803_Orion (excav@tor)" xfId="88" xr:uid="{00000000-0005-0000-0000-00003E000000}"/>
    <cellStyle name="_1_data yearly_comparables analysis 040803_Orion (excav@tor)" xfId="89" xr:uid="{00000000-0005-0000-0000-00003F000000}"/>
    <cellStyle name="_1_data yearly_Orion (excav@tor)" xfId="90" xr:uid="{00000000-0005-0000-0000-000040000000}"/>
    <cellStyle name="_1_data071802" xfId="91" xr:uid="{00000000-0005-0000-0000-000041000000}"/>
    <cellStyle name="_1_data071802_1Compfinal test28LGE i" xfId="92" xr:uid="{00000000-0005-0000-0000-000042000000}"/>
    <cellStyle name="_1_data071802_comparables analysis 040803" xfId="93" xr:uid="{00000000-0005-0000-0000-000043000000}"/>
    <cellStyle name="_1_data071802_comparables analysis 040803_1Compfinal test28LGE i" xfId="94" xr:uid="{00000000-0005-0000-0000-000044000000}"/>
    <cellStyle name="_1_data071802_comparables analysis 040803_CompsAll 042803" xfId="95" xr:uid="{00000000-0005-0000-0000-000045000000}"/>
    <cellStyle name="_1_data071802_comparables analysis 040803_CompsAll 042803_1Compfinal test28LGE i" xfId="96" xr:uid="{00000000-0005-0000-0000-000046000000}"/>
    <cellStyle name="_1_data071802_comparables analysis 040803_CompsAll 042803_Orion (excav@tor)" xfId="97" xr:uid="{00000000-0005-0000-0000-000047000000}"/>
    <cellStyle name="_1_data071802_comparables analysis 040803_Orion (excav@tor)" xfId="98" xr:uid="{00000000-0005-0000-0000-000048000000}"/>
    <cellStyle name="_1_data071802_Orion (excav@tor)" xfId="99" xr:uid="{00000000-0005-0000-0000-000049000000}"/>
    <cellStyle name="_1_data2" xfId="100" xr:uid="{00000000-0005-0000-0000-00004A000000}"/>
    <cellStyle name="_1_data2_1Compfinal test28LGE i" xfId="101" xr:uid="{00000000-0005-0000-0000-00004B000000}"/>
    <cellStyle name="_1_data2_comparables analysis 040803" xfId="102" xr:uid="{00000000-0005-0000-0000-00004C000000}"/>
    <cellStyle name="_1_data2_comparables analysis 040803_1Compfinal test28LGE i" xfId="103" xr:uid="{00000000-0005-0000-0000-00004D000000}"/>
    <cellStyle name="_1_data2_comparables analysis 040803_CompsAll 042803" xfId="104" xr:uid="{00000000-0005-0000-0000-00004E000000}"/>
    <cellStyle name="_1_data2_comparables analysis 040803_CompsAll 042803_1Compfinal test28LGE i" xfId="105" xr:uid="{00000000-0005-0000-0000-00004F000000}"/>
    <cellStyle name="_1_data2_comparables analysis 040803_CompsAll 042803_Orion (excav@tor)" xfId="106" xr:uid="{00000000-0005-0000-0000-000050000000}"/>
    <cellStyle name="_1_data2_comparables analysis 040803_Orion (excav@tor)" xfId="107" xr:uid="{00000000-0005-0000-0000-000051000000}"/>
    <cellStyle name="_1_data2_Orion (excav@tor)" xfId="108" xr:uid="{00000000-0005-0000-0000-000052000000}"/>
    <cellStyle name="_1Compfinal" xfId="109" xr:uid="{00000000-0005-0000-0000-000053000000}"/>
    <cellStyle name="_1Compfinal_1Compfinal test28LGE i" xfId="110" xr:uid="{00000000-0005-0000-0000-000054000000}"/>
    <cellStyle name="_1Compfinal_Orion (excav@tor)" xfId="111" xr:uid="{00000000-0005-0000-0000-000055000000}"/>
    <cellStyle name="_1LGE model 4-22-02 4pm" xfId="112" xr:uid="{00000000-0005-0000-0000-000056000000}"/>
    <cellStyle name="_1LGE model 4-22-02 4pm_1_data yearly" xfId="113" xr:uid="{00000000-0005-0000-0000-000057000000}"/>
    <cellStyle name="_1LGE model 4-22-02 4pm_1_data yearly_1Compfinal test28LGE i" xfId="114" xr:uid="{00000000-0005-0000-0000-000058000000}"/>
    <cellStyle name="_1LGE model 4-22-02 4pm_1_data yearly_comparables analysis 040803" xfId="115" xr:uid="{00000000-0005-0000-0000-000059000000}"/>
    <cellStyle name="_1LGE model 4-22-02 4pm_1_data yearly_comparables analysis 040803_1Compfinal test28LGE i" xfId="116" xr:uid="{00000000-0005-0000-0000-00005A000000}"/>
    <cellStyle name="_1LGE model 4-22-02 4pm_1_data yearly_comparables analysis 040803_CompsAll 042803" xfId="117" xr:uid="{00000000-0005-0000-0000-00005B000000}"/>
    <cellStyle name="_1LGE model 4-22-02 4pm_1_data yearly_comparables analysis 040803_CompsAll 042803_1Compfinal test28LGE i" xfId="118" xr:uid="{00000000-0005-0000-0000-00005C000000}"/>
    <cellStyle name="_1LGE model 4-22-02 4pm_1_data yearly_comparables analysis 040803_CompsAll 042803_Orion (excav@tor)" xfId="119" xr:uid="{00000000-0005-0000-0000-00005D000000}"/>
    <cellStyle name="_1LGE model 4-22-02 4pm_1_data yearly_comparables analysis 040803_Orion (excav@tor)" xfId="120" xr:uid="{00000000-0005-0000-0000-00005E000000}"/>
    <cellStyle name="_1LGE model 4-22-02 4pm_1_data yearly_Orion (excav@tor)" xfId="121" xr:uid="{00000000-0005-0000-0000-00005F000000}"/>
    <cellStyle name="_1LGE model 4-22-02 4pm_1_data2" xfId="122" xr:uid="{00000000-0005-0000-0000-000060000000}"/>
    <cellStyle name="_1LGE model 4-22-02 4pm_1_data2_1Compfinal test28LGE i" xfId="123" xr:uid="{00000000-0005-0000-0000-000061000000}"/>
    <cellStyle name="_1LGE model 4-22-02 4pm_1_data2_comparables analysis 040803" xfId="124" xr:uid="{00000000-0005-0000-0000-000062000000}"/>
    <cellStyle name="_1LGE model 4-22-02 4pm_1_data2_comparables analysis 040803_1Compfinal test28LGE i" xfId="125" xr:uid="{00000000-0005-0000-0000-000063000000}"/>
    <cellStyle name="_1LGE model 4-22-02 4pm_1_data2_comparables analysis 040803_CompsAll 042803" xfId="126" xr:uid="{00000000-0005-0000-0000-000064000000}"/>
    <cellStyle name="_1LGE model 4-22-02 4pm_1_data2_comparables analysis 040803_CompsAll 042803_1Compfinal test28LGE i" xfId="127" xr:uid="{00000000-0005-0000-0000-000065000000}"/>
    <cellStyle name="_1LGE model 4-22-02 4pm_1_data2_comparables analysis 040803_CompsAll 042803_Orion (excav@tor)" xfId="128" xr:uid="{00000000-0005-0000-0000-000066000000}"/>
    <cellStyle name="_1LGE model 4-22-02 4pm_1_data2_comparables analysis 040803_Orion (excav@tor)" xfId="129" xr:uid="{00000000-0005-0000-0000-000067000000}"/>
    <cellStyle name="_1LGE model 4-22-02 4pm_1_data2_Orion (excav@tor)" xfId="130" xr:uid="{00000000-0005-0000-0000-000068000000}"/>
    <cellStyle name="_1LGE model 4-22-02 4pm_1Compfinal test28LGE i" xfId="131" xr:uid="{00000000-0005-0000-0000-000069000000}"/>
    <cellStyle name="_1LGE model 4-22-02 4pm_comparables analysis 040803" xfId="132" xr:uid="{00000000-0005-0000-0000-00006A000000}"/>
    <cellStyle name="_1LGE model 4-22-02 4pm_comparables analysis 040803_1Compfinal test28LGE i" xfId="133" xr:uid="{00000000-0005-0000-0000-00006B000000}"/>
    <cellStyle name="_1LGE model 4-22-02 4pm_comparables analysis 040803_CompsAll 042803" xfId="134" xr:uid="{00000000-0005-0000-0000-00006C000000}"/>
    <cellStyle name="_1LGE model 4-22-02 4pm_comparables analysis 040803_CompsAll 042803_1Compfinal test28LGE i" xfId="135" xr:uid="{00000000-0005-0000-0000-00006D000000}"/>
    <cellStyle name="_1LGE model 4-22-02 4pm_comparables analysis 040803_CompsAll 042803_Orion (excav@tor)" xfId="136" xr:uid="{00000000-0005-0000-0000-00006E000000}"/>
    <cellStyle name="_1LGE model 4-22-02 4pm_comparables analysis 040803_Orion (excav@tor)" xfId="137" xr:uid="{00000000-0005-0000-0000-00006F000000}"/>
    <cellStyle name="_1LGE model 4-22-02 4pm_Orion (excav@tor)" xfId="138" xr:uid="{00000000-0005-0000-0000-000070000000}"/>
    <cellStyle name="_1LGE model 4-4-02 2pm" xfId="139" xr:uid="{00000000-0005-0000-0000-000071000000}"/>
    <cellStyle name="_1LGE model 4-4-02 2pm_1_data yearly" xfId="140" xr:uid="{00000000-0005-0000-0000-000072000000}"/>
    <cellStyle name="_1LGE model 4-4-02 2pm_1_data yearly_1Compfinal test28LGE i" xfId="141" xr:uid="{00000000-0005-0000-0000-000073000000}"/>
    <cellStyle name="_1LGE model 4-4-02 2pm_1_data yearly_comparables analysis 040803" xfId="142" xr:uid="{00000000-0005-0000-0000-000074000000}"/>
    <cellStyle name="_1LGE model 4-4-02 2pm_1_data yearly_comparables analysis 040803_1Compfinal test28LGE i" xfId="143" xr:uid="{00000000-0005-0000-0000-000075000000}"/>
    <cellStyle name="_1LGE model 4-4-02 2pm_1_data yearly_comparables analysis 040803_CompsAll 042803" xfId="144" xr:uid="{00000000-0005-0000-0000-000076000000}"/>
    <cellStyle name="_1LGE model 4-4-02 2pm_1_data yearly_comparables analysis 040803_CompsAll 042803_1Compfinal test28LGE i" xfId="145" xr:uid="{00000000-0005-0000-0000-000077000000}"/>
    <cellStyle name="_1LGE model 4-4-02 2pm_1_data yearly_comparables analysis 040803_CompsAll 042803_Orion (excav@tor)" xfId="146" xr:uid="{00000000-0005-0000-0000-000078000000}"/>
    <cellStyle name="_1LGE model 4-4-02 2pm_1_data yearly_comparables analysis 040803_Orion (excav@tor)" xfId="147" xr:uid="{00000000-0005-0000-0000-000079000000}"/>
    <cellStyle name="_1LGE model 4-4-02 2pm_1_data yearly_Orion (excav@tor)" xfId="148" xr:uid="{00000000-0005-0000-0000-00007A000000}"/>
    <cellStyle name="_1LGE model 4-4-02 2pm_1_data2" xfId="149" xr:uid="{00000000-0005-0000-0000-00007B000000}"/>
    <cellStyle name="_1LGE model 4-4-02 2pm_1_data2_1Compfinal test28LGE i" xfId="150" xr:uid="{00000000-0005-0000-0000-00007C000000}"/>
    <cellStyle name="_1LGE model 4-4-02 2pm_1_data2_comparables analysis 040803" xfId="151" xr:uid="{00000000-0005-0000-0000-00007D000000}"/>
    <cellStyle name="_1LGE model 4-4-02 2pm_1_data2_comparables analysis 040803_1Compfinal test28LGE i" xfId="152" xr:uid="{00000000-0005-0000-0000-00007E000000}"/>
    <cellStyle name="_1LGE model 4-4-02 2pm_1_data2_comparables analysis 040803_CompsAll 042803" xfId="153" xr:uid="{00000000-0005-0000-0000-00007F000000}"/>
    <cellStyle name="_1LGE model 4-4-02 2pm_1_data2_comparables analysis 040803_CompsAll 042803_1Compfinal test28LGE i" xfId="154" xr:uid="{00000000-0005-0000-0000-000080000000}"/>
    <cellStyle name="_1LGE model 4-4-02 2pm_1_data2_comparables analysis 040803_CompsAll 042803_Orion (excav@tor)" xfId="155" xr:uid="{00000000-0005-0000-0000-000081000000}"/>
    <cellStyle name="_1LGE model 4-4-02 2pm_1_data2_comparables analysis 040803_Orion (excav@tor)" xfId="156" xr:uid="{00000000-0005-0000-0000-000082000000}"/>
    <cellStyle name="_1LGE model 4-4-02 2pm_1_data2_Orion (excav@tor)" xfId="157" xr:uid="{00000000-0005-0000-0000-000083000000}"/>
    <cellStyle name="_1LGE model 4-4-02 2pm_1Compfinal test28LGE i" xfId="158" xr:uid="{00000000-0005-0000-0000-000084000000}"/>
    <cellStyle name="_1LGE model 4-4-02 2pm_comparables analysis 040803" xfId="159" xr:uid="{00000000-0005-0000-0000-000085000000}"/>
    <cellStyle name="_1LGE model 4-4-02 2pm_comparables analysis 040803_1Compfinal test28LGE i" xfId="160" xr:uid="{00000000-0005-0000-0000-000086000000}"/>
    <cellStyle name="_1LGE model 4-4-02 2pm_comparables analysis 040803_CompsAll 042803" xfId="161" xr:uid="{00000000-0005-0000-0000-000087000000}"/>
    <cellStyle name="_1LGE model 4-4-02 2pm_comparables analysis 040803_CompsAll 042803_1Compfinal test28LGE i" xfId="162" xr:uid="{00000000-0005-0000-0000-000088000000}"/>
    <cellStyle name="_1LGE model 4-4-02 2pm_comparables analysis 040803_CompsAll 042803_Orion (excav@tor)" xfId="163" xr:uid="{00000000-0005-0000-0000-000089000000}"/>
    <cellStyle name="_1LGE model 4-4-02 2pm_comparables analysis 040803_Orion (excav@tor)" xfId="164" xr:uid="{00000000-0005-0000-0000-00008A000000}"/>
    <cellStyle name="_1LGE model 4-4-02 2pm_Orion (excav@tor)" xfId="165" xr:uid="{00000000-0005-0000-0000-00008B000000}"/>
    <cellStyle name="_1LGE model 5-31-02 11am" xfId="166" xr:uid="{00000000-0005-0000-0000-00008C000000}"/>
    <cellStyle name="_1LGE model 5-31-02 11am_1_data yearly" xfId="167" xr:uid="{00000000-0005-0000-0000-00008D000000}"/>
    <cellStyle name="_1LGE model 5-31-02 11am_1_data yearly_1Compfinal test28LGE i" xfId="168" xr:uid="{00000000-0005-0000-0000-00008E000000}"/>
    <cellStyle name="_1LGE model 5-31-02 11am_1_data yearly_comparables analysis 040803" xfId="169" xr:uid="{00000000-0005-0000-0000-00008F000000}"/>
    <cellStyle name="_1LGE model 5-31-02 11am_1_data yearly_comparables analysis 040803_1Compfinal test28LGE i" xfId="170" xr:uid="{00000000-0005-0000-0000-000090000000}"/>
    <cellStyle name="_1LGE model 5-31-02 11am_1_data yearly_comparables analysis 040803_CompsAll 042803" xfId="171" xr:uid="{00000000-0005-0000-0000-000091000000}"/>
    <cellStyle name="_1LGE model 5-31-02 11am_1_data yearly_comparables analysis 040803_CompsAll 042803_1Compfinal test28LGE i" xfId="172" xr:uid="{00000000-0005-0000-0000-000092000000}"/>
    <cellStyle name="_1LGE model 5-31-02 11am_1_data yearly_comparables analysis 040803_CompsAll 042803_Orion (excav@tor)" xfId="173" xr:uid="{00000000-0005-0000-0000-000093000000}"/>
    <cellStyle name="_1LGE model 5-31-02 11am_1_data yearly_comparables analysis 040803_Orion (excav@tor)" xfId="174" xr:uid="{00000000-0005-0000-0000-000094000000}"/>
    <cellStyle name="_1LGE model 5-31-02 11am_1_data yearly_Orion (excav@tor)" xfId="175" xr:uid="{00000000-0005-0000-0000-000095000000}"/>
    <cellStyle name="_1LGE model 5-31-02 11am_1_data2" xfId="176" xr:uid="{00000000-0005-0000-0000-000096000000}"/>
    <cellStyle name="_1LGE model 5-31-02 11am_1_data2_1Compfinal test28LGE i" xfId="177" xr:uid="{00000000-0005-0000-0000-000097000000}"/>
    <cellStyle name="_1LGE model 5-31-02 11am_1_data2_comparables analysis 040803" xfId="178" xr:uid="{00000000-0005-0000-0000-000098000000}"/>
    <cellStyle name="_1LGE model 5-31-02 11am_1_data2_comparables analysis 040803_1Compfinal test28LGE i" xfId="179" xr:uid="{00000000-0005-0000-0000-000099000000}"/>
    <cellStyle name="_1LGE model 5-31-02 11am_1_data2_comparables analysis 040803_CompsAll 042803" xfId="180" xr:uid="{00000000-0005-0000-0000-00009A000000}"/>
    <cellStyle name="_1LGE model 5-31-02 11am_1_data2_comparables analysis 040803_CompsAll 042803_1Compfinal test28LGE i" xfId="181" xr:uid="{00000000-0005-0000-0000-00009B000000}"/>
    <cellStyle name="_1LGE model 5-31-02 11am_1_data2_comparables analysis 040803_CompsAll 042803_Orion (excav@tor)" xfId="182" xr:uid="{00000000-0005-0000-0000-00009C000000}"/>
    <cellStyle name="_1LGE model 5-31-02 11am_1_data2_comparables analysis 040803_Orion (excav@tor)" xfId="183" xr:uid="{00000000-0005-0000-0000-00009D000000}"/>
    <cellStyle name="_1LGE model 5-31-02 11am_1_data2_Orion (excav@tor)" xfId="184" xr:uid="{00000000-0005-0000-0000-00009E000000}"/>
    <cellStyle name="_1LGE model 5-31-02 11am_1Compfinal test28LGE i" xfId="185" xr:uid="{00000000-0005-0000-0000-00009F000000}"/>
    <cellStyle name="_1LGE model 5-31-02 11am_comparables analysis 040803" xfId="186" xr:uid="{00000000-0005-0000-0000-0000A0000000}"/>
    <cellStyle name="_1LGE model 5-31-02 11am_comparables analysis 040803_1Compfinal test28LGE i" xfId="187" xr:uid="{00000000-0005-0000-0000-0000A1000000}"/>
    <cellStyle name="_1LGE model 5-31-02 11am_comparables analysis 040803_CompsAll 042803" xfId="188" xr:uid="{00000000-0005-0000-0000-0000A2000000}"/>
    <cellStyle name="_1LGE model 5-31-02 11am_comparables analysis 040803_CompsAll 042803_1Compfinal test28LGE i" xfId="189" xr:uid="{00000000-0005-0000-0000-0000A3000000}"/>
    <cellStyle name="_1LGE model 5-31-02 11am_comparables analysis 040803_CompsAll 042803_Orion (excav@tor)" xfId="190" xr:uid="{00000000-0005-0000-0000-0000A4000000}"/>
    <cellStyle name="_1LGE model 5-31-02 11am_comparables analysis 040803_Orion (excav@tor)" xfId="191" xr:uid="{00000000-0005-0000-0000-0000A5000000}"/>
    <cellStyle name="_1LGE model 5-31-02 11am_Orion (excav@tor)" xfId="192" xr:uid="{00000000-0005-0000-0000-0000A6000000}"/>
    <cellStyle name="_1LGE model 5-7-02 4pm" xfId="193" xr:uid="{00000000-0005-0000-0000-0000A7000000}"/>
    <cellStyle name="_1LGE model 5-7-02 4pm_1_data yearly" xfId="194" xr:uid="{00000000-0005-0000-0000-0000A8000000}"/>
    <cellStyle name="_1LGE model 5-7-02 4pm_1_data yearly_1Compfinal test28LGE i" xfId="195" xr:uid="{00000000-0005-0000-0000-0000A9000000}"/>
    <cellStyle name="_1LGE model 5-7-02 4pm_1_data yearly_comparables analysis 040803" xfId="196" xr:uid="{00000000-0005-0000-0000-0000AA000000}"/>
    <cellStyle name="_1LGE model 5-7-02 4pm_1_data yearly_comparables analysis 040803_1Compfinal test28LGE i" xfId="197" xr:uid="{00000000-0005-0000-0000-0000AB000000}"/>
    <cellStyle name="_1LGE model 5-7-02 4pm_1_data yearly_comparables analysis 040803_CompsAll 042803" xfId="198" xr:uid="{00000000-0005-0000-0000-0000AC000000}"/>
    <cellStyle name="_1LGE model 5-7-02 4pm_1_data yearly_comparables analysis 040803_CompsAll 042803_1Compfinal test28LGE i" xfId="199" xr:uid="{00000000-0005-0000-0000-0000AD000000}"/>
    <cellStyle name="_1LGE model 5-7-02 4pm_1_data yearly_comparables analysis 040803_CompsAll 042803_Orion (excav@tor)" xfId="200" xr:uid="{00000000-0005-0000-0000-0000AE000000}"/>
    <cellStyle name="_1LGE model 5-7-02 4pm_1_data yearly_comparables analysis 040803_Orion (excav@tor)" xfId="201" xr:uid="{00000000-0005-0000-0000-0000AF000000}"/>
    <cellStyle name="_1LGE model 5-7-02 4pm_1_data yearly_Orion (excav@tor)" xfId="202" xr:uid="{00000000-0005-0000-0000-0000B0000000}"/>
    <cellStyle name="_1LGE model 5-7-02 4pm_1_data2" xfId="203" xr:uid="{00000000-0005-0000-0000-0000B1000000}"/>
    <cellStyle name="_1LGE model 5-7-02 4pm_1_data2_1Compfinal test28LGE i" xfId="204" xr:uid="{00000000-0005-0000-0000-0000B2000000}"/>
    <cellStyle name="_1LGE model 5-7-02 4pm_1_data2_comparables analysis 040803" xfId="205" xr:uid="{00000000-0005-0000-0000-0000B3000000}"/>
    <cellStyle name="_1LGE model 5-7-02 4pm_1_data2_comparables analysis 040803_1Compfinal test28LGE i" xfId="206" xr:uid="{00000000-0005-0000-0000-0000B4000000}"/>
    <cellStyle name="_1LGE model 5-7-02 4pm_1_data2_comparables analysis 040803_CompsAll 042803" xfId="207" xr:uid="{00000000-0005-0000-0000-0000B5000000}"/>
    <cellStyle name="_1LGE model 5-7-02 4pm_1_data2_comparables analysis 040803_CompsAll 042803_1Compfinal test28LGE i" xfId="208" xr:uid="{00000000-0005-0000-0000-0000B6000000}"/>
    <cellStyle name="_1LGE model 5-7-02 4pm_1_data2_comparables analysis 040803_CompsAll 042803_Orion (excav@tor)" xfId="209" xr:uid="{00000000-0005-0000-0000-0000B7000000}"/>
    <cellStyle name="_1LGE model 5-7-02 4pm_1_data2_comparables analysis 040803_Orion (excav@tor)" xfId="210" xr:uid="{00000000-0005-0000-0000-0000B8000000}"/>
    <cellStyle name="_1LGE model 5-7-02 4pm_1_data2_Orion (excav@tor)" xfId="211" xr:uid="{00000000-0005-0000-0000-0000B9000000}"/>
    <cellStyle name="_1LGE model 5-7-02 4pm_1Compfinal test28LGE i" xfId="212" xr:uid="{00000000-0005-0000-0000-0000BA000000}"/>
    <cellStyle name="_1LGE model 5-7-02 4pm_comparables analysis 040803" xfId="213" xr:uid="{00000000-0005-0000-0000-0000BB000000}"/>
    <cellStyle name="_1LGE model 5-7-02 4pm_comparables analysis 040803_1Compfinal test28LGE i" xfId="214" xr:uid="{00000000-0005-0000-0000-0000BC000000}"/>
    <cellStyle name="_1LGE model 5-7-02 4pm_comparables analysis 040803_CompsAll 042803" xfId="215" xr:uid="{00000000-0005-0000-0000-0000BD000000}"/>
    <cellStyle name="_1LGE model 5-7-02 4pm_comparables analysis 040803_CompsAll 042803_1Compfinal test28LGE i" xfId="216" xr:uid="{00000000-0005-0000-0000-0000BE000000}"/>
    <cellStyle name="_1LGE model 5-7-02 4pm_comparables analysis 040803_CompsAll 042803_Orion (excav@tor)" xfId="217" xr:uid="{00000000-0005-0000-0000-0000BF000000}"/>
    <cellStyle name="_1LGE model 5-7-02 4pm_comparables analysis 040803_Orion (excav@tor)" xfId="218" xr:uid="{00000000-0005-0000-0000-0000C0000000}"/>
    <cellStyle name="_1LGE model 5-7-02 4pm_Orion (excav@tor)" xfId="219" xr:uid="{00000000-0005-0000-0000-0000C1000000}"/>
    <cellStyle name="_1LGE model 6-2-02 9am" xfId="220" xr:uid="{00000000-0005-0000-0000-0000C2000000}"/>
    <cellStyle name="_1LGE model 6-2-02 9am_1_data yearly" xfId="221" xr:uid="{00000000-0005-0000-0000-0000C3000000}"/>
    <cellStyle name="_1LGE model 6-2-02 9am_1_data yearly_1Compfinal test28LGE i" xfId="222" xr:uid="{00000000-0005-0000-0000-0000C4000000}"/>
    <cellStyle name="_1LGE model 6-2-02 9am_1_data yearly_comparables analysis 040803" xfId="223" xr:uid="{00000000-0005-0000-0000-0000C5000000}"/>
    <cellStyle name="_1LGE model 6-2-02 9am_1_data yearly_comparables analysis 040803_1Compfinal test28LGE i" xfId="224" xr:uid="{00000000-0005-0000-0000-0000C6000000}"/>
    <cellStyle name="_1LGE model 6-2-02 9am_1_data yearly_comparables analysis 040803_CompsAll 042803" xfId="225" xr:uid="{00000000-0005-0000-0000-0000C7000000}"/>
    <cellStyle name="_1LGE model 6-2-02 9am_1_data yearly_comparables analysis 040803_CompsAll 042803_1Compfinal test28LGE i" xfId="226" xr:uid="{00000000-0005-0000-0000-0000C8000000}"/>
    <cellStyle name="_1LGE model 6-2-02 9am_1_data yearly_comparables analysis 040803_CompsAll 042803_Orion (excav@tor)" xfId="227" xr:uid="{00000000-0005-0000-0000-0000C9000000}"/>
    <cellStyle name="_1LGE model 6-2-02 9am_1_data yearly_comparables analysis 040803_Orion (excav@tor)" xfId="228" xr:uid="{00000000-0005-0000-0000-0000CA000000}"/>
    <cellStyle name="_1LGE model 6-2-02 9am_1_data yearly_Orion (excav@tor)" xfId="229" xr:uid="{00000000-0005-0000-0000-0000CB000000}"/>
    <cellStyle name="_1LGE model 6-2-02 9am_1_data2" xfId="230" xr:uid="{00000000-0005-0000-0000-0000CC000000}"/>
    <cellStyle name="_1LGE model 6-2-02 9am_1_data2_1Compfinal test28LGE i" xfId="231" xr:uid="{00000000-0005-0000-0000-0000CD000000}"/>
    <cellStyle name="_1LGE model 6-2-02 9am_1_data2_comparables analysis 040803" xfId="232" xr:uid="{00000000-0005-0000-0000-0000CE000000}"/>
    <cellStyle name="_1LGE model 6-2-02 9am_1_data2_comparables analysis 040803_1Compfinal test28LGE i" xfId="233" xr:uid="{00000000-0005-0000-0000-0000CF000000}"/>
    <cellStyle name="_1LGE model 6-2-02 9am_1_data2_comparables analysis 040803_CompsAll 042803" xfId="234" xr:uid="{00000000-0005-0000-0000-0000D0000000}"/>
    <cellStyle name="_1LGE model 6-2-02 9am_1_data2_comparables analysis 040803_CompsAll 042803_1Compfinal test28LGE i" xfId="235" xr:uid="{00000000-0005-0000-0000-0000D1000000}"/>
    <cellStyle name="_1LGE model 6-2-02 9am_1_data2_comparables analysis 040803_CompsAll 042803_Orion (excav@tor)" xfId="236" xr:uid="{00000000-0005-0000-0000-0000D2000000}"/>
    <cellStyle name="_1LGE model 6-2-02 9am_1_data2_comparables analysis 040803_Orion (excav@tor)" xfId="237" xr:uid="{00000000-0005-0000-0000-0000D3000000}"/>
    <cellStyle name="_1LGE model 6-2-02 9am_1_data2_Orion (excav@tor)" xfId="238" xr:uid="{00000000-0005-0000-0000-0000D4000000}"/>
    <cellStyle name="_1LGE model 6-2-02 9am_1Compfinal test28LGE i" xfId="239" xr:uid="{00000000-0005-0000-0000-0000D5000000}"/>
    <cellStyle name="_1LGE model 6-2-02 9am_comparables analysis 040803" xfId="240" xr:uid="{00000000-0005-0000-0000-0000D6000000}"/>
    <cellStyle name="_1LGE model 6-2-02 9am_comparables analysis 040803_1Compfinal test28LGE i" xfId="241" xr:uid="{00000000-0005-0000-0000-0000D7000000}"/>
    <cellStyle name="_1LGE model 6-2-02 9am_comparables analysis 040803_CompsAll 042803" xfId="242" xr:uid="{00000000-0005-0000-0000-0000D8000000}"/>
    <cellStyle name="_1LGE model 6-2-02 9am_comparables analysis 040803_CompsAll 042803_1Compfinal test28LGE i" xfId="243" xr:uid="{00000000-0005-0000-0000-0000D9000000}"/>
    <cellStyle name="_1LGE model 6-2-02 9am_comparables analysis 040803_CompsAll 042803_Orion (excav@tor)" xfId="244" xr:uid="{00000000-0005-0000-0000-0000DA000000}"/>
    <cellStyle name="_1LGE model 6-2-02 9am_comparables analysis 040803_Orion (excav@tor)" xfId="245" xr:uid="{00000000-0005-0000-0000-0000DB000000}"/>
    <cellStyle name="_1LGE model 6-2-02 9am_Orion (excav@tor)" xfId="246" xr:uid="{00000000-0005-0000-0000-0000DC000000}"/>
    <cellStyle name="_1LGE model 9-17-02 2pm" xfId="247" xr:uid="{00000000-0005-0000-0000-0000DD000000}"/>
    <cellStyle name="_1LGE model 9-17-02 2pm_1Compfinal test28LGE i" xfId="248" xr:uid="{00000000-0005-0000-0000-0000DE000000}"/>
    <cellStyle name="_1LGE model 9-17-02 2pm_comparables analysis 040803" xfId="249" xr:uid="{00000000-0005-0000-0000-0000DF000000}"/>
    <cellStyle name="_1LGE model 9-17-02 2pm_comparables analysis 040803_1Compfinal test28LGE i" xfId="250" xr:uid="{00000000-0005-0000-0000-0000E0000000}"/>
    <cellStyle name="_1LGE model 9-17-02 2pm_comparables analysis 040803_CompsAll 042803" xfId="251" xr:uid="{00000000-0005-0000-0000-0000E1000000}"/>
    <cellStyle name="_1LGE model 9-17-02 2pm_comparables analysis 040803_CompsAll 042803_1Compfinal test28LGE i" xfId="252" xr:uid="{00000000-0005-0000-0000-0000E2000000}"/>
    <cellStyle name="_a00140_Jinro" xfId="253" xr:uid="{00000000-0005-0000-0000-0000E3000000}"/>
    <cellStyle name="_A01800_오리온_revised_(1)(1)-Soutput sheet 추가" xfId="254" xr:uid="{00000000-0005-0000-0000-0000E4000000}"/>
    <cellStyle name="_Book2" xfId="255" xr:uid="{00000000-0005-0000-0000-0000E5000000}"/>
    <cellStyle name="_Book3" xfId="256" xr:uid="{00000000-0005-0000-0000-0000E6000000}"/>
    <cellStyle name="_Book3_풀무원추정030408" xfId="257" xr:uid="{00000000-0005-0000-0000-0000E7000000}"/>
    <cellStyle name="_Book3_풀무원추정030408_풀무원추정030408" xfId="258" xr:uid="{00000000-0005-0000-0000-0000E8000000}"/>
    <cellStyle name="_data_annl" xfId="259" xr:uid="{00000000-0005-0000-0000-0000E9000000}"/>
    <cellStyle name="_data_mkt" xfId="260" xr:uid="{00000000-0005-0000-0000-0000EA000000}"/>
    <cellStyle name="_data_quart" xfId="261" xr:uid="{00000000-0005-0000-0000-0000EB000000}"/>
    <cellStyle name="_DCF_Toto" xfId="262" xr:uid="{00000000-0005-0000-0000-0000EC000000}"/>
    <cellStyle name="_DMC-2.xls Chart 1" xfId="263" xr:uid="{00000000-0005-0000-0000-0000ED000000}"/>
    <cellStyle name="_DMC-2.xls Chart 1_a00140_Jinro" xfId="264" xr:uid="{00000000-0005-0000-0000-0000EE000000}"/>
    <cellStyle name="_DMC-2.xls Chart 1_A01800_오리온_revised_(1)(1)-Soutput sheet 추가" xfId="265" xr:uid="{00000000-0005-0000-0000-0000EF000000}"/>
    <cellStyle name="_DMC-2.xls Chart 1_DCF_Toto" xfId="266" xr:uid="{00000000-0005-0000-0000-0000F0000000}"/>
    <cellStyle name="_DMC-2.xls Chart 1_Hite_Aug" xfId="267" xr:uid="{00000000-0005-0000-0000-0000F1000000}"/>
    <cellStyle name="_DMC-2.xls Chart 1_Keyang_earnings" xfId="268" xr:uid="{00000000-0005-0000-0000-0000F2000000}"/>
    <cellStyle name="_DMC-2.xls Chart 1_Keyang_earnings_HotelShilla_earnings" xfId="269" xr:uid="{00000000-0005-0000-0000-0000F3000000}"/>
    <cellStyle name="_DMC-2.xls Chart 1_Keyang_earnings_HotelShilla_earnings (050530)" xfId="270" xr:uid="{00000000-0005-0000-0000-0000F4000000}"/>
    <cellStyle name="_DMC-2.xls Chart 1_Keyang_earnings_KangwonLand_earnings_1" xfId="271" xr:uid="{00000000-0005-0000-0000-0000F5000000}"/>
    <cellStyle name="_DMC-2.xls Chart 1_Keyang_earnings_Keyang_earnings" xfId="272" xr:uid="{00000000-0005-0000-0000-0000F6000000}"/>
    <cellStyle name="_DMC-2.xls Chart 1_Keyang_earnings_Paradise_earnings" xfId="273" xr:uid="{00000000-0005-0000-0000-0000F7000000}"/>
    <cellStyle name="_DMC-2.xls Chart 1_Orion_Feb" xfId="274" xr:uid="{00000000-0005-0000-0000-0000F8000000}"/>
    <cellStyle name="_DMC-2.xls Chart 1_Pulmuone_Feb04" xfId="275" xr:uid="{00000000-0005-0000-0000-0000F9000000}"/>
    <cellStyle name="_DMC-2.xls Chart 1_VM_제조" xfId="276" xr:uid="{00000000-0005-0000-0000-0000FA000000}"/>
    <cellStyle name="_Eguide11111" xfId="277" xr:uid="{00000000-0005-0000-0000-0000FB000000}"/>
    <cellStyle name="_EM_SBS" xfId="278" xr:uid="{00000000-0005-0000-0000-0000FC000000}"/>
    <cellStyle name="_HE-1H99-Project.xls Chart 1" xfId="279" xr:uid="{00000000-0005-0000-0000-0000FD000000}"/>
    <cellStyle name="_HE-1H99-Project.xls Chart 1_Keyang_earnings" xfId="280" xr:uid="{00000000-0005-0000-0000-0000FE000000}"/>
    <cellStyle name="_HE-1H99-Project.xls Chart 1_Keyang_earnings_HotelShilla_earnings" xfId="281" xr:uid="{00000000-0005-0000-0000-0000FF000000}"/>
    <cellStyle name="_HE-1H99-Project.xls Chart 1_Keyang_earnings_HotelShilla_earnings (050530)" xfId="282" xr:uid="{00000000-0005-0000-0000-000000010000}"/>
    <cellStyle name="_HE-1H99-Project.xls Chart 1_Keyang_earnings_KangwonLand_earnings_1" xfId="283" xr:uid="{00000000-0005-0000-0000-000001010000}"/>
    <cellStyle name="_HE-1H99-Project.xls Chart 1_Keyang_earnings_Keyang_earnings" xfId="284" xr:uid="{00000000-0005-0000-0000-000002010000}"/>
    <cellStyle name="_HE-1H99-Project.xls Chart 1_Keyang_earnings_Paradise_earnings" xfId="285" xr:uid="{00000000-0005-0000-0000-000003010000}"/>
    <cellStyle name="_HE-1H99-Project.xls Chart 2" xfId="286" xr:uid="{00000000-0005-0000-0000-000004010000}"/>
    <cellStyle name="_HE-1H99-Project.xls Chart 2_Keyang_earnings" xfId="287" xr:uid="{00000000-0005-0000-0000-000005010000}"/>
    <cellStyle name="_HE-1H99-Project.xls Chart 2_Keyang_earnings_HotelShilla_earnings" xfId="288" xr:uid="{00000000-0005-0000-0000-000006010000}"/>
    <cellStyle name="_HE-1H99-Project.xls Chart 2_Keyang_earnings_HotelShilla_earnings (050530)" xfId="289" xr:uid="{00000000-0005-0000-0000-000007010000}"/>
    <cellStyle name="_HE-1H99-Project.xls Chart 2_Keyang_earnings_KangwonLand_earnings_1" xfId="290" xr:uid="{00000000-0005-0000-0000-000008010000}"/>
    <cellStyle name="_HE-1H99-Project.xls Chart 2_Keyang_earnings_Keyang_earnings" xfId="291" xr:uid="{00000000-0005-0000-0000-000009010000}"/>
    <cellStyle name="_HE-1H99-Project.xls Chart 2_Keyang_earnings_Paradise_earnings" xfId="292" xr:uid="{00000000-0005-0000-0000-00000A010000}"/>
    <cellStyle name="_HE-1H99-Project.xls Chart 3" xfId="293" xr:uid="{00000000-0005-0000-0000-00000B010000}"/>
    <cellStyle name="_HE-1H99-Project.xls Chart 3_Keyang_earnings" xfId="294" xr:uid="{00000000-0005-0000-0000-00000C010000}"/>
    <cellStyle name="_HE-1H99-Project.xls Chart 3_Keyang_earnings_HotelShilla_earnings" xfId="295" xr:uid="{00000000-0005-0000-0000-00000D010000}"/>
    <cellStyle name="_HE-1H99-Project.xls Chart 3_Keyang_earnings_HotelShilla_earnings (050530)" xfId="296" xr:uid="{00000000-0005-0000-0000-00000E010000}"/>
    <cellStyle name="_HE-1H99-Project.xls Chart 3_Keyang_earnings_KangwonLand_earnings_1" xfId="297" xr:uid="{00000000-0005-0000-0000-00000F010000}"/>
    <cellStyle name="_HE-1H99-Project.xls Chart 3_Keyang_earnings_Keyang_earnings" xfId="298" xr:uid="{00000000-0005-0000-0000-000010010000}"/>
    <cellStyle name="_HE-1H99-Project.xls Chart 3_Keyang_earnings_Paradise_earnings" xfId="299" xr:uid="{00000000-0005-0000-0000-000011010000}"/>
    <cellStyle name="_HE-1H99-Project.xls Chart 4" xfId="300" xr:uid="{00000000-0005-0000-0000-000012010000}"/>
    <cellStyle name="_HE-1H99-Project.xls Chart 4_Keyang_earnings" xfId="301" xr:uid="{00000000-0005-0000-0000-000013010000}"/>
    <cellStyle name="_HE-1H99-Project.xls Chart 4_Keyang_earnings_HotelShilla_earnings" xfId="302" xr:uid="{00000000-0005-0000-0000-000014010000}"/>
    <cellStyle name="_HE-1H99-Project.xls Chart 4_Keyang_earnings_HotelShilla_earnings (050530)" xfId="303" xr:uid="{00000000-0005-0000-0000-000015010000}"/>
    <cellStyle name="_HE-1H99-Project.xls Chart 4_Keyang_earnings_KangwonLand_earnings_1" xfId="304" xr:uid="{00000000-0005-0000-0000-000016010000}"/>
    <cellStyle name="_HE-1H99-Project.xls Chart 4_Keyang_earnings_Keyang_earnings" xfId="305" xr:uid="{00000000-0005-0000-0000-000017010000}"/>
    <cellStyle name="_HE-1H99-Project.xls Chart 4_Keyang_earnings_Paradise_earnings" xfId="306" xr:uid="{00000000-0005-0000-0000-000018010000}"/>
    <cellStyle name="_HE-1H99-Project.xls Chart 5" xfId="307" xr:uid="{00000000-0005-0000-0000-000019010000}"/>
    <cellStyle name="_HE-1H99-Project.xls Chart 5_Keyang_earnings" xfId="308" xr:uid="{00000000-0005-0000-0000-00001A010000}"/>
    <cellStyle name="_HE-1H99-Project.xls Chart 5_Keyang_earnings_HotelShilla_earnings" xfId="309" xr:uid="{00000000-0005-0000-0000-00001B010000}"/>
    <cellStyle name="_HE-1H99-Project.xls Chart 5_Keyang_earnings_HotelShilla_earnings (050530)" xfId="310" xr:uid="{00000000-0005-0000-0000-00001C010000}"/>
    <cellStyle name="_HE-1H99-Project.xls Chart 5_Keyang_earnings_KangwonLand_earnings_1" xfId="311" xr:uid="{00000000-0005-0000-0000-00001D010000}"/>
    <cellStyle name="_HE-1H99-Project.xls Chart 5_Keyang_earnings_Keyang_earnings" xfId="312" xr:uid="{00000000-0005-0000-0000-00001E010000}"/>
    <cellStyle name="_HE-1H99-Project.xls Chart 5_Keyang_earnings_Paradise_earnings" xfId="313" xr:uid="{00000000-0005-0000-0000-00001F010000}"/>
    <cellStyle name="_HE-1H99-Project.xls Chart 6" xfId="314" xr:uid="{00000000-0005-0000-0000-000020010000}"/>
    <cellStyle name="_HE-1H99-Project.xls Chart 6_Keyang_earnings" xfId="315" xr:uid="{00000000-0005-0000-0000-000021010000}"/>
    <cellStyle name="_HE-1H99-Project.xls Chart 6_Keyang_earnings_HotelShilla_earnings" xfId="316" xr:uid="{00000000-0005-0000-0000-000022010000}"/>
    <cellStyle name="_HE-1H99-Project.xls Chart 6_Keyang_earnings_HotelShilla_earnings (050530)" xfId="317" xr:uid="{00000000-0005-0000-0000-000023010000}"/>
    <cellStyle name="_HE-1H99-Project.xls Chart 6_Keyang_earnings_KangwonLand_earnings_1" xfId="318" xr:uid="{00000000-0005-0000-0000-000024010000}"/>
    <cellStyle name="_HE-1H99-Project.xls Chart 6_Keyang_earnings_Keyang_earnings" xfId="319" xr:uid="{00000000-0005-0000-0000-000025010000}"/>
    <cellStyle name="_HE-1H99-Project.xls Chart 6_Keyang_earnings_Paradise_earnings" xfId="320" xr:uid="{00000000-0005-0000-0000-000026010000}"/>
    <cellStyle name="_HE-1H99-Project.xls Chart 7" xfId="321" xr:uid="{00000000-0005-0000-0000-000027010000}"/>
    <cellStyle name="_HE-1H99-Project.xls Chart 7_Keyang_earnings" xfId="322" xr:uid="{00000000-0005-0000-0000-000028010000}"/>
    <cellStyle name="_HE-1H99-Project.xls Chart 7_Keyang_earnings_HotelShilla_earnings" xfId="323" xr:uid="{00000000-0005-0000-0000-000029010000}"/>
    <cellStyle name="_HE-1H99-Project.xls Chart 7_Keyang_earnings_HotelShilla_earnings (050530)" xfId="324" xr:uid="{00000000-0005-0000-0000-00002A010000}"/>
    <cellStyle name="_HE-1H99-Project.xls Chart 7_Keyang_earnings_KangwonLand_earnings_1" xfId="325" xr:uid="{00000000-0005-0000-0000-00002B010000}"/>
    <cellStyle name="_HE-1H99-Project.xls Chart 7_Keyang_earnings_Keyang_earnings" xfId="326" xr:uid="{00000000-0005-0000-0000-00002C010000}"/>
    <cellStyle name="_HE-1H99-Project.xls Chart 7_Keyang_earnings_Paradise_earnings" xfId="327" xr:uid="{00000000-0005-0000-0000-00002D010000}"/>
    <cellStyle name="_Hite_Aug" xfId="328" xr:uid="{00000000-0005-0000-0000-00002E010000}"/>
    <cellStyle name="_Jinro-FS" xfId="329" xr:uid="{00000000-0005-0000-0000-00002F010000}"/>
    <cellStyle name="_Keyang_earnings" xfId="330" xr:uid="{00000000-0005-0000-0000-000030010000}"/>
    <cellStyle name="_Keyang_earnings_HotelShilla_earnings" xfId="331" xr:uid="{00000000-0005-0000-0000-000031010000}"/>
    <cellStyle name="_Keyang_earnings_HotelShilla_earnings (050530)" xfId="332" xr:uid="{00000000-0005-0000-0000-000032010000}"/>
    <cellStyle name="_Keyang_earnings_KangwonLand_earnings_1" xfId="333" xr:uid="{00000000-0005-0000-0000-000033010000}"/>
    <cellStyle name="_Keyang_earnings_Keyang_earnings" xfId="334" xr:uid="{00000000-0005-0000-0000-000034010000}"/>
    <cellStyle name="_Keyang_earnings_Paradise_earnings" xfId="335" xr:uid="{00000000-0005-0000-0000-000035010000}"/>
    <cellStyle name="_LG상사" xfId="336" xr:uid="{00000000-0005-0000-0000-000036010000}"/>
    <cellStyle name="_Orion_Feb" xfId="337" xr:uid="{00000000-0005-0000-0000-000037010000}"/>
    <cellStyle name="_PLDT" xfId="338" xr:uid="{00000000-0005-0000-0000-000038010000}"/>
    <cellStyle name="_PLDT_a00140_Jinro" xfId="339" xr:uid="{00000000-0005-0000-0000-000039010000}"/>
    <cellStyle name="_PLDT_A01800_오리온_revised_(1)(1)-Soutput sheet 추가" xfId="340" xr:uid="{00000000-0005-0000-0000-00003A010000}"/>
    <cellStyle name="_PLDT_DCF_Toto" xfId="341" xr:uid="{00000000-0005-0000-0000-00003B010000}"/>
    <cellStyle name="_PLDT_Hite_Aug" xfId="342" xr:uid="{00000000-0005-0000-0000-00003C010000}"/>
    <cellStyle name="_PLDT_Keyang_earnings" xfId="343" xr:uid="{00000000-0005-0000-0000-00003D010000}"/>
    <cellStyle name="_PLDT_Keyang_earnings_HotelShilla_earnings" xfId="344" xr:uid="{00000000-0005-0000-0000-00003E010000}"/>
    <cellStyle name="_PLDT_Keyang_earnings_HotelShilla_earnings (050530)" xfId="345" xr:uid="{00000000-0005-0000-0000-00003F010000}"/>
    <cellStyle name="_PLDT_Keyang_earnings_KangwonLand_earnings_1" xfId="346" xr:uid="{00000000-0005-0000-0000-000040010000}"/>
    <cellStyle name="_PLDT_Keyang_earnings_Keyang_earnings" xfId="347" xr:uid="{00000000-0005-0000-0000-000041010000}"/>
    <cellStyle name="_PLDT_Keyang_earnings_Paradise_earnings" xfId="348" xr:uid="{00000000-0005-0000-0000-000042010000}"/>
    <cellStyle name="_PLDT_Orion_Feb" xfId="349" xr:uid="{00000000-0005-0000-0000-000043010000}"/>
    <cellStyle name="_PLDT_Pulmuone_Feb04" xfId="350" xr:uid="{00000000-0005-0000-0000-000044010000}"/>
    <cellStyle name="_PLDT_VM_제조" xfId="351" xr:uid="{00000000-0005-0000-0000-000045010000}"/>
    <cellStyle name="_Pulmuone_Feb04" xfId="352" xr:uid="{00000000-0005-0000-0000-000046010000}"/>
    <cellStyle name="_quart" xfId="353" xr:uid="{00000000-0005-0000-0000-000047010000}"/>
    <cellStyle name="_setting" xfId="354" xr:uid="{00000000-0005-0000-0000-000048010000}"/>
    <cellStyle name="_setting_capex" xfId="355" xr:uid="{00000000-0005-0000-0000-000049010000}"/>
    <cellStyle name="_setting_data_annl" xfId="356" xr:uid="{00000000-0005-0000-0000-00004A010000}"/>
    <cellStyle name="_setting_data_annl_Book2" xfId="357" xr:uid="{00000000-0005-0000-0000-00004B010000}"/>
    <cellStyle name="_setting_data_mkt" xfId="358" xr:uid="{00000000-0005-0000-0000-00004C010000}"/>
    <cellStyle name="_setting_data_mkt_Book2" xfId="359" xr:uid="{00000000-0005-0000-0000-00004D010000}"/>
    <cellStyle name="_setting_data_quart" xfId="360" xr:uid="{00000000-0005-0000-0000-00004E010000}"/>
    <cellStyle name="_setting_data_quart_Book2" xfId="361" xr:uid="{00000000-0005-0000-0000-00004F010000}"/>
    <cellStyle name="_setting_data_quart_V04370" xfId="362" xr:uid="{00000000-0005-0000-0000-000050010000}"/>
    <cellStyle name="_setting_qrt_cal" xfId="363" xr:uid="{00000000-0005-0000-0000-000051010000}"/>
    <cellStyle name="_setting_qrt_cal_Book2" xfId="364" xr:uid="{00000000-0005-0000-0000-000052010000}"/>
    <cellStyle name="_setting_qrt_cal_data_annl" xfId="365" xr:uid="{00000000-0005-0000-0000-000053010000}"/>
    <cellStyle name="_setting_qrt_cal_data_mkt" xfId="366" xr:uid="{00000000-0005-0000-0000-000054010000}"/>
    <cellStyle name="_setting_qrt_cal_data_quart" xfId="367" xr:uid="{00000000-0005-0000-0000-000055010000}"/>
    <cellStyle name="_setting_qrt_cal_quart" xfId="368" xr:uid="{00000000-0005-0000-0000-000056010000}"/>
    <cellStyle name="_setting_qrt_cal_sheet4" xfId="369" xr:uid="{00000000-0005-0000-0000-000057010000}"/>
    <cellStyle name="_setting_qrt_cal_V00140" xfId="370" xr:uid="{00000000-0005-0000-0000-000058010000}"/>
    <cellStyle name="_setting_qrt_cal_V04370" xfId="371" xr:uid="{00000000-0005-0000-0000-000059010000}"/>
    <cellStyle name="_setting_qrt_cal_매출및이익" xfId="372" xr:uid="{00000000-0005-0000-0000-00005A010000}"/>
    <cellStyle name="_setting_qrt_cal_수정" xfId="373" xr:uid="{00000000-0005-0000-0000-00005B010000}"/>
    <cellStyle name="_setting_quart" xfId="374" xr:uid="{00000000-0005-0000-0000-00005C010000}"/>
    <cellStyle name="_setting_quart_Book2" xfId="375" xr:uid="{00000000-0005-0000-0000-00005D010000}"/>
    <cellStyle name="_setting_quart_data_annl" xfId="376" xr:uid="{00000000-0005-0000-0000-00005E010000}"/>
    <cellStyle name="_setting_quart_data_mkt" xfId="377" xr:uid="{00000000-0005-0000-0000-00005F010000}"/>
    <cellStyle name="_setting_quart_data_quart" xfId="378" xr:uid="{00000000-0005-0000-0000-000060010000}"/>
    <cellStyle name="_setting_quart_quart" xfId="379" xr:uid="{00000000-0005-0000-0000-000061010000}"/>
    <cellStyle name="_setting_quart_sheet4" xfId="380" xr:uid="{00000000-0005-0000-0000-000062010000}"/>
    <cellStyle name="_setting_quart_V00140" xfId="381" xr:uid="{00000000-0005-0000-0000-000063010000}"/>
    <cellStyle name="_setting_quart_V04370" xfId="382" xr:uid="{00000000-0005-0000-0000-000064010000}"/>
    <cellStyle name="_setting_quart_매출및이익" xfId="383" xr:uid="{00000000-0005-0000-0000-000065010000}"/>
    <cellStyle name="_setting_quart_수정" xfId="384" xr:uid="{00000000-0005-0000-0000-000066010000}"/>
    <cellStyle name="_setting_sheet4" xfId="385" xr:uid="{00000000-0005-0000-0000-000067010000}"/>
    <cellStyle name="_setting_모닝용" xfId="386" xr:uid="{00000000-0005-0000-0000-000068010000}"/>
    <cellStyle name="_setting_현대자동차aa" xfId="387" xr:uid="{00000000-0005-0000-0000-000069010000}"/>
    <cellStyle name="_Sheet1" xfId="388" xr:uid="{00000000-0005-0000-0000-00006A010000}"/>
    <cellStyle name="_sheet4" xfId="389" xr:uid="{00000000-0005-0000-0000-00006B010000}"/>
    <cellStyle name="_tax" xfId="390" xr:uid="{00000000-0005-0000-0000-00006C010000}"/>
    <cellStyle name="_tax_a00140_Jinro" xfId="391" xr:uid="{00000000-0005-0000-0000-00006D010000}"/>
    <cellStyle name="_tax_A01800_오리온_revised_(1)(1)-Soutput sheet 추가" xfId="392" xr:uid="{00000000-0005-0000-0000-00006E010000}"/>
    <cellStyle name="_tax_DCF_Toto" xfId="393" xr:uid="{00000000-0005-0000-0000-00006F010000}"/>
    <cellStyle name="_tax_Hite_Aug" xfId="394" xr:uid="{00000000-0005-0000-0000-000070010000}"/>
    <cellStyle name="_tax_Keyang_earnings" xfId="395" xr:uid="{00000000-0005-0000-0000-000071010000}"/>
    <cellStyle name="_tax_Keyang_earnings_HotelShilla_earnings" xfId="396" xr:uid="{00000000-0005-0000-0000-000072010000}"/>
    <cellStyle name="_tax_Keyang_earnings_HotelShilla_earnings (050530)" xfId="397" xr:uid="{00000000-0005-0000-0000-000073010000}"/>
    <cellStyle name="_tax_Keyang_earnings_KangwonLand_earnings_1" xfId="398" xr:uid="{00000000-0005-0000-0000-000074010000}"/>
    <cellStyle name="_tax_Keyang_earnings_Keyang_earnings" xfId="399" xr:uid="{00000000-0005-0000-0000-000075010000}"/>
    <cellStyle name="_tax_Keyang_earnings_Paradise_earnings" xfId="400" xr:uid="{00000000-0005-0000-0000-000076010000}"/>
    <cellStyle name="_tax_Orion_Feb" xfId="401" xr:uid="{00000000-0005-0000-0000-000077010000}"/>
    <cellStyle name="_tax_Pulmuone_Feb04" xfId="402" xr:uid="{00000000-0005-0000-0000-000078010000}"/>
    <cellStyle name="_tax_VM_제조" xfId="403" xr:uid="{00000000-0005-0000-0000-000079010000}"/>
    <cellStyle name="_Tourism Cost" xfId="404" xr:uid="{00000000-0005-0000-0000-00007A010000}"/>
    <cellStyle name="_V00140" xfId="405" xr:uid="{00000000-0005-0000-0000-00007B010000}"/>
    <cellStyle name="_v01800_계열사" xfId="406" xr:uid="{00000000-0005-0000-0000-00007C010000}"/>
    <cellStyle name="_V04370" xfId="407" xr:uid="{00000000-0005-0000-0000-00007D010000}"/>
    <cellStyle name="_v05180" xfId="408" xr:uid="{00000000-0005-0000-0000-00007E010000}"/>
    <cellStyle name="_V33780" xfId="409" xr:uid="{00000000-0005-0000-0000-00007F010000}"/>
    <cellStyle name="_Val" xfId="410" xr:uid="{00000000-0005-0000-0000-000080010000}"/>
    <cellStyle name="_valuation_model1" xfId="411" xr:uid="{00000000-0005-0000-0000-000081010000}"/>
    <cellStyle name="_VM_제조" xfId="412" xr:uid="{00000000-0005-0000-0000-000082010000}"/>
    <cellStyle name="_wise" xfId="413" xr:uid="{00000000-0005-0000-0000-000083010000}"/>
    <cellStyle name="_건설" xfId="414" xr:uid="{00000000-0005-0000-0000-000084010000}"/>
    <cellStyle name="_롯데쇼핑_20060117" xfId="415" xr:uid="{00000000-0005-0000-0000-000085010000}"/>
    <cellStyle name="_롯데쇼핑_20060802" xfId="416" xr:uid="{00000000-0005-0000-0000-000086010000}"/>
    <cellStyle name="_매출및이익" xfId="417" xr:uid="{00000000-0005-0000-0000-000087010000}"/>
    <cellStyle name="_배당 및 지분법이익" xfId="418" xr:uid="{00000000-0005-0000-0000-000088010000}"/>
    <cellStyle name="_수정" xfId="419" xr:uid="{00000000-0005-0000-0000-000089010000}"/>
    <cellStyle name="_시장" xfId="420" xr:uid="{00000000-0005-0000-0000-00008A010000}"/>
    <cellStyle name="_에스비에스_20070319" xfId="421" xr:uid="{00000000-0005-0000-0000-00008B010000}"/>
    <cellStyle name="_온라인점유율" xfId="422" xr:uid="{00000000-0005-0000-0000-00008C010000}"/>
    <cellStyle name="_인터파크추정0406" xfId="423" xr:uid="{00000000-0005-0000-0000-00008D010000}"/>
    <cellStyle name="_전자상거래시장(통계처예)" xfId="424" xr:uid="{00000000-0005-0000-0000-00008E010000}"/>
    <cellStyle name="_제일기획추정040129" xfId="425" xr:uid="{00000000-0005-0000-0000-00008F010000}"/>
    <cellStyle name="_조직도" xfId="426" xr:uid="{00000000-0005-0000-0000-000090010000}"/>
    <cellStyle name="_조직도_a00140_Jinro" xfId="427" xr:uid="{00000000-0005-0000-0000-000091010000}"/>
    <cellStyle name="_조직도_A01800_오리온_revised_(1)(1)-Soutput sheet 추가" xfId="428" xr:uid="{00000000-0005-0000-0000-000092010000}"/>
    <cellStyle name="_조직도_DCF_Toto" xfId="429" xr:uid="{00000000-0005-0000-0000-000093010000}"/>
    <cellStyle name="_조직도_Hite_Aug" xfId="430" xr:uid="{00000000-0005-0000-0000-000094010000}"/>
    <cellStyle name="_조직도_Keyang_earnings" xfId="431" xr:uid="{00000000-0005-0000-0000-000095010000}"/>
    <cellStyle name="_조직도_Keyang_earnings_HotelShilla_earnings" xfId="432" xr:uid="{00000000-0005-0000-0000-000096010000}"/>
    <cellStyle name="_조직도_Keyang_earnings_HotelShilla_earnings (050530)" xfId="433" xr:uid="{00000000-0005-0000-0000-000097010000}"/>
    <cellStyle name="_조직도_Keyang_earnings_KangwonLand_earnings_1" xfId="434" xr:uid="{00000000-0005-0000-0000-000098010000}"/>
    <cellStyle name="_조직도_Keyang_earnings_Keyang_earnings" xfId="435" xr:uid="{00000000-0005-0000-0000-000099010000}"/>
    <cellStyle name="_조직도_Keyang_earnings_Paradise_earnings" xfId="436" xr:uid="{00000000-0005-0000-0000-00009A010000}"/>
    <cellStyle name="_조직도_Orion_Feb" xfId="437" xr:uid="{00000000-0005-0000-0000-00009B010000}"/>
    <cellStyle name="_조직도_Pulmuone_Feb04" xfId="438" xr:uid="{00000000-0005-0000-0000-00009C010000}"/>
    <cellStyle name="_조직도_VM_제조" xfId="439" xr:uid="{00000000-0005-0000-0000-00009D010000}"/>
    <cellStyle name="_큐릭스_20060623" xfId="440" xr:uid="{00000000-0005-0000-0000-00009E010000}"/>
    <cellStyle name="_풀무원추정030408" xfId="441" xr:uid="{00000000-0005-0000-0000-00009F010000}"/>
    <cellStyle name="_풀무원추정030408_풀무원추정030408" xfId="442" xr:uid="{00000000-0005-0000-0000-0000A0010000}"/>
    <cellStyle name="_풀무원추정030408_풀무원추정030408_Book3" xfId="443" xr:uid="{00000000-0005-0000-0000-0000A1010000}"/>
    <cellStyle name="_풀무원추정030408_풀무원추정030408_Book3_풀무원추정030408" xfId="444" xr:uid="{00000000-0005-0000-0000-0000A2010000}"/>
    <cellStyle name="_풀무원추정030408_풀무원추정030408_Book3_풀무원추정030408_풀무원추정030408" xfId="445" xr:uid="{00000000-0005-0000-0000-0000A3010000}"/>
    <cellStyle name="_풀무원추정030408_풀무원추정030408_풀무원추정030408" xfId="446" xr:uid="{00000000-0005-0000-0000-0000A4010000}"/>
    <cellStyle name="_풀무원추정030408_풀무원추정030408_풀무원추정030408_풀무원추정030408" xfId="447" xr:uid="{00000000-0005-0000-0000-0000A5010000}"/>
    <cellStyle name="_풀무원추정030408_풀무원추정030408_풀무원추정030408_풀무원추정030408_풀무원추정030408" xfId="448" xr:uid="{00000000-0005-0000-0000-0000A6010000}"/>
    <cellStyle name="¤@?e_TEST-1 " xfId="449" xr:uid="{00000000-0005-0000-0000-0000A7010000}"/>
    <cellStyle name="20% - 강조색1 2" xfId="450" xr:uid="{00000000-0005-0000-0000-0000A8010000}"/>
    <cellStyle name="20% - 강조색2 2" xfId="451" xr:uid="{00000000-0005-0000-0000-0000A9010000}"/>
    <cellStyle name="20% - 강조색3 2" xfId="452" xr:uid="{00000000-0005-0000-0000-0000AA010000}"/>
    <cellStyle name="20% - 강조색4 2" xfId="453" xr:uid="{00000000-0005-0000-0000-0000AB010000}"/>
    <cellStyle name="20% - 강조색5 2" xfId="454" xr:uid="{00000000-0005-0000-0000-0000AC010000}"/>
    <cellStyle name="20% - 강조색6 2" xfId="455" xr:uid="{00000000-0005-0000-0000-0000AD010000}"/>
    <cellStyle name="40% - 강조색1 2" xfId="456" xr:uid="{00000000-0005-0000-0000-0000AE010000}"/>
    <cellStyle name="40% - 강조색2 2" xfId="457" xr:uid="{00000000-0005-0000-0000-0000AF010000}"/>
    <cellStyle name="40% - 강조색3 2" xfId="458" xr:uid="{00000000-0005-0000-0000-0000B0010000}"/>
    <cellStyle name="40% - 강조색4 2" xfId="459" xr:uid="{00000000-0005-0000-0000-0000B1010000}"/>
    <cellStyle name="40% - 강조색5 2" xfId="460" xr:uid="{00000000-0005-0000-0000-0000B2010000}"/>
    <cellStyle name="40% - 강조색6 2" xfId="461" xr:uid="{00000000-0005-0000-0000-0000B3010000}"/>
    <cellStyle name="60% - 강조색1 2" xfId="462" xr:uid="{00000000-0005-0000-0000-0000B4010000}"/>
    <cellStyle name="60% - 강조색2 2" xfId="463" xr:uid="{00000000-0005-0000-0000-0000B5010000}"/>
    <cellStyle name="60% - 강조색3 2" xfId="464" xr:uid="{00000000-0005-0000-0000-0000B6010000}"/>
    <cellStyle name="60% - 강조색4 2" xfId="465" xr:uid="{00000000-0005-0000-0000-0000B7010000}"/>
    <cellStyle name="60% - 강조색5 2" xfId="466" xr:uid="{00000000-0005-0000-0000-0000B8010000}"/>
    <cellStyle name="60% - 강조색6 2" xfId="467" xr:uid="{00000000-0005-0000-0000-0000B9010000}"/>
    <cellStyle name="AeE­ [0]_°øAa¸eA|½AA≫" xfId="468" xr:uid="{00000000-0005-0000-0000-0000BA010000}"/>
    <cellStyle name="ÅëÈ­ [0]_µ¥ÀÌÅ¸" xfId="469" xr:uid="{00000000-0005-0000-0000-0000BB010000}"/>
    <cellStyle name="AeE­ [0]_TestResults" xfId="470" xr:uid="{00000000-0005-0000-0000-0000BC010000}"/>
    <cellStyle name="ÅëÈ­ [0]_TestResults" xfId="471" xr:uid="{00000000-0005-0000-0000-0000BD010000}"/>
    <cellStyle name="AeE­_°øAa¸eA|½AA≫" xfId="472" xr:uid="{00000000-0005-0000-0000-0000BE010000}"/>
    <cellStyle name="ÅëÈ­_µ¥ÀÌÅ¸" xfId="473" xr:uid="{00000000-0005-0000-0000-0000BF010000}"/>
    <cellStyle name="AeE­_TestResults" xfId="474" xr:uid="{00000000-0005-0000-0000-0000C0010000}"/>
    <cellStyle name="ÅëÈ­_TestResults" xfId="475" xr:uid="{00000000-0005-0000-0000-0000C1010000}"/>
    <cellStyle name="ArialNormal" xfId="476" xr:uid="{00000000-0005-0000-0000-0000C2010000}"/>
    <cellStyle name="ÄÞ¸¶ [0]_µ¥ÀÌÅ¸" xfId="477" xr:uid="{00000000-0005-0000-0000-0000C3010000}"/>
    <cellStyle name="AÞ¸¶ [0]_AN°y(1.25) " xfId="478" xr:uid="{00000000-0005-0000-0000-0000C4010000}"/>
    <cellStyle name="ÄÞ¸¶ [0]_TestResults" xfId="479" xr:uid="{00000000-0005-0000-0000-0000C5010000}"/>
    <cellStyle name="ÄÞ¸¶_µ¥ÀÌÅ¸" xfId="480" xr:uid="{00000000-0005-0000-0000-0000C6010000}"/>
    <cellStyle name="AÞ¸¶_AN°y(1.25) " xfId="481" xr:uid="{00000000-0005-0000-0000-0000C7010000}"/>
    <cellStyle name="ÄÞ¸¶_TestResults" xfId="482" xr:uid="{00000000-0005-0000-0000-0000C8010000}"/>
    <cellStyle name="Ç¥ÁØ_# share" xfId="483" xr:uid="{00000000-0005-0000-0000-0000C9010000}"/>
    <cellStyle name="C￥AØ_≫c¾÷ºIº° AN°e " xfId="484" xr:uid="{00000000-0005-0000-0000-0000CA010000}"/>
    <cellStyle name="Ç¥ÁØ_12¿ù " xfId="485" xr:uid="{00000000-0005-0000-0000-0000CB010000}"/>
    <cellStyle name="C￥AØ_TestResults" xfId="486" xr:uid="{00000000-0005-0000-0000-0000CC010000}"/>
    <cellStyle name="Ç¥ÁØ_TestResults" xfId="487" xr:uid="{00000000-0005-0000-0000-0000CD010000}"/>
    <cellStyle name="C￥AØ_TestResults_Book2" xfId="488" xr:uid="{00000000-0005-0000-0000-0000CE010000}"/>
    <cellStyle name="Ç¥ÁØ_TestResults_Book2" xfId="489" xr:uid="{00000000-0005-0000-0000-0000CF010000}"/>
    <cellStyle name="C￥AØ_TestResults_data_annl" xfId="490" xr:uid="{00000000-0005-0000-0000-0000D0010000}"/>
    <cellStyle name="Ç¥ÁØ_TestResults_data_annl" xfId="491" xr:uid="{00000000-0005-0000-0000-0000D1010000}"/>
    <cellStyle name="C￥AØ_TestResults_data_mkt" xfId="492" xr:uid="{00000000-0005-0000-0000-0000D2010000}"/>
    <cellStyle name="Ç¥ÁØ_TestResults_data_mkt" xfId="493" xr:uid="{00000000-0005-0000-0000-0000D3010000}"/>
    <cellStyle name="C￥AØ_TestResults_data_quart" xfId="494" xr:uid="{00000000-0005-0000-0000-0000D4010000}"/>
    <cellStyle name="Ç¥ÁØ_TestResults_data_quart" xfId="495" xr:uid="{00000000-0005-0000-0000-0000D5010000}"/>
    <cellStyle name="C￥AØ_TestResults_quart" xfId="496" xr:uid="{00000000-0005-0000-0000-0000D6010000}"/>
    <cellStyle name="Ç¥ÁØ_TestResults_quart" xfId="497" xr:uid="{00000000-0005-0000-0000-0000D7010000}"/>
    <cellStyle name="C￥AØ_TestResults_sheet4" xfId="498" xr:uid="{00000000-0005-0000-0000-0000D8010000}"/>
    <cellStyle name="Ç¥ÁØ_TestResults_sheet4" xfId="499" xr:uid="{00000000-0005-0000-0000-0000D9010000}"/>
    <cellStyle name="C￥AØ_TestResults_V00140" xfId="500" xr:uid="{00000000-0005-0000-0000-0000DA010000}"/>
    <cellStyle name="Ç¥ÁØ_TestResults_V00140" xfId="501" xr:uid="{00000000-0005-0000-0000-0000DB010000}"/>
    <cellStyle name="C￥AØ_TestResults_V04370" xfId="502" xr:uid="{00000000-0005-0000-0000-0000DC010000}"/>
    <cellStyle name="Ç¥ÁØ_TestResults_V04370" xfId="503" xr:uid="{00000000-0005-0000-0000-0000DD010000}"/>
    <cellStyle name="C￥AØ_TestResults_매출및이익" xfId="504" xr:uid="{00000000-0005-0000-0000-0000DE010000}"/>
    <cellStyle name="Ç¥ÁØ_TestResults_매출및이익" xfId="505" xr:uid="{00000000-0005-0000-0000-0000DF010000}"/>
    <cellStyle name="C￥AØ_TestResults_수정" xfId="506" xr:uid="{00000000-0005-0000-0000-0000E0010000}"/>
    <cellStyle name="Ç¥ÁØ_TestResults_수정" xfId="507" xr:uid="{00000000-0005-0000-0000-0000E1010000}"/>
    <cellStyle name="Calc_0dp" xfId="508" xr:uid="{00000000-0005-0000-0000-0000E2010000}"/>
    <cellStyle name="category" xfId="509" xr:uid="{00000000-0005-0000-0000-0000E3010000}"/>
    <cellStyle name="Comma  - Style1" xfId="511" xr:uid="{00000000-0005-0000-0000-0000E5010000}"/>
    <cellStyle name="Comma  - Style2" xfId="512" xr:uid="{00000000-0005-0000-0000-0000E6010000}"/>
    <cellStyle name="Comma  - Style3" xfId="513" xr:uid="{00000000-0005-0000-0000-0000E7010000}"/>
    <cellStyle name="Comma  - Style4" xfId="514" xr:uid="{00000000-0005-0000-0000-0000E8010000}"/>
    <cellStyle name="Comma  - Style5" xfId="515" xr:uid="{00000000-0005-0000-0000-0000E9010000}"/>
    <cellStyle name="Comma  - Style6" xfId="516" xr:uid="{00000000-0005-0000-0000-0000EA010000}"/>
    <cellStyle name="Comma  - Style7" xfId="517" xr:uid="{00000000-0005-0000-0000-0000EB010000}"/>
    <cellStyle name="Comma  - Style8" xfId="518" xr:uid="{00000000-0005-0000-0000-0000EC010000}"/>
    <cellStyle name="Comma [0] 2" xfId="643" xr:uid="{00000000-0005-0000-0000-0000ED010000}"/>
    <cellStyle name="Comma [1]" xfId="519" xr:uid="{00000000-0005-0000-0000-0000EE010000}"/>
    <cellStyle name="Comma 2" xfId="510" xr:uid="{00000000-0005-0000-0000-0000E4010000}"/>
    <cellStyle name="comma zerodec" xfId="520" xr:uid="{00000000-0005-0000-0000-0000EF010000}"/>
    <cellStyle name="comma zerodec 2" xfId="521" xr:uid="{00000000-0005-0000-0000-0000F0010000}"/>
    <cellStyle name="Comma(1)" xfId="522" xr:uid="{00000000-0005-0000-0000-0000F1010000}"/>
    <cellStyle name="content" xfId="523" xr:uid="{00000000-0005-0000-0000-0000F3010000}"/>
    <cellStyle name="Curren?_x0012_퐀_x0017_?" xfId="524" xr:uid="{00000000-0005-0000-0000-0000F4010000}"/>
    <cellStyle name="Currency [0] 2" xfId="526" xr:uid="{00000000-0005-0000-0000-0000F6010000}"/>
    <cellStyle name="Currency [1]" xfId="527" xr:uid="{00000000-0005-0000-0000-0000F7010000}"/>
    <cellStyle name="Currency 2" xfId="525" xr:uid="{00000000-0005-0000-0000-0000F5010000}"/>
    <cellStyle name="Currency1" xfId="528" xr:uid="{00000000-0005-0000-0000-0000F9010000}"/>
    <cellStyle name="Currency1 2" xfId="529" xr:uid="{00000000-0005-0000-0000-0000FA010000}"/>
    <cellStyle name="d" xfId="530" xr:uid="{00000000-0005-0000-0000-0000FB010000}"/>
    <cellStyle name="Data_0dp" xfId="531" xr:uid="{00000000-0005-0000-0000-0000FC010000}"/>
    <cellStyle name="date" xfId="532" xr:uid="{00000000-0005-0000-0000-0000FD010000}"/>
    <cellStyle name="Derive" xfId="533" xr:uid="{00000000-0005-0000-0000-0000FE010000}"/>
    <cellStyle name="Dollar (zero dec)" xfId="534" xr:uid="{00000000-0005-0000-0000-0000FF010000}"/>
    <cellStyle name="F2" xfId="535" xr:uid="{00000000-0005-0000-0000-000000020000}"/>
    <cellStyle name="F3" xfId="536" xr:uid="{00000000-0005-0000-0000-000001020000}"/>
    <cellStyle name="F4" xfId="537" xr:uid="{00000000-0005-0000-0000-000002020000}"/>
    <cellStyle name="F5" xfId="538" xr:uid="{00000000-0005-0000-0000-000003020000}"/>
    <cellStyle name="F6" xfId="539" xr:uid="{00000000-0005-0000-0000-000004020000}"/>
    <cellStyle name="F7" xfId="540" xr:uid="{00000000-0005-0000-0000-000005020000}"/>
    <cellStyle name="F8" xfId="541" xr:uid="{00000000-0005-0000-0000-000006020000}"/>
    <cellStyle name="Fixed" xfId="542" xr:uid="{00000000-0005-0000-0000-000007020000}"/>
    <cellStyle name="GPSBlankCell" xfId="10" xr:uid="{00000000-0005-0000-0000-000000000000}"/>
    <cellStyle name="GPSCalculatedCell" xfId="14" xr:uid="{00000000-0005-0000-0000-000001000000}"/>
    <cellStyle name="GPSCoverPageAnalyst" xfId="18" xr:uid="{00000000-0005-0000-0000-000002000000}"/>
    <cellStyle name="GPSCoverPageCompanyName" xfId="20" xr:uid="{00000000-0005-0000-0000-000003000000}"/>
    <cellStyle name="GPSCoverPageCompanySubTitle" xfId="21" xr:uid="{00000000-0005-0000-0000-000004000000}"/>
    <cellStyle name="GPSCoverPageDate" xfId="17" xr:uid="{00000000-0005-0000-0000-000005000000}"/>
    <cellStyle name="GPSCoverPageDisclaimer" xfId="19" xr:uid="{00000000-0005-0000-0000-000006000000}"/>
    <cellStyle name="GPSCoverPageEntity" xfId="16" xr:uid="{00000000-0005-0000-0000-000007000000}"/>
    <cellStyle name="GPSCoverPageUnderline" xfId="22" xr:uid="{00000000-0005-0000-0000-000008000000}"/>
    <cellStyle name="GPSDataItemTitle" xfId="13" xr:uid="{00000000-0005-0000-0000-000009000000}"/>
    <cellStyle name="GPSDivisionTitle" xfId="6" xr:uid="{00000000-0005-0000-0000-00000A000000}"/>
    <cellStyle name="GPSFYTitle" xfId="12" xr:uid="{00000000-0005-0000-0000-00000B000000}"/>
    <cellStyle name="GPSHeaderSubTitle" xfId="8" xr:uid="{00000000-0005-0000-0000-00000C000000}"/>
    <cellStyle name="GPSHeaderTitle" xfId="5" xr:uid="{00000000-0005-0000-0000-00000D000000}"/>
    <cellStyle name="GPSHidden" xfId="7" xr:uid="{00000000-0005-0000-0000-00000E000000}"/>
    <cellStyle name="GPSInterimTitle" xfId="11" xr:uid="{00000000-0005-0000-0000-00000F000000}"/>
    <cellStyle name="GPSPrice" xfId="15" xr:uid="{00000000-0005-0000-0000-000010000000}"/>
    <cellStyle name="GPSSectionHeader" xfId="9" xr:uid="{00000000-0005-0000-0000-000011000000}"/>
    <cellStyle name="Grey" xfId="543" xr:uid="{00000000-0005-0000-0000-00000B020000}"/>
    <cellStyle name="HEADER" xfId="544" xr:uid="{00000000-0005-0000-0000-00000C020000}"/>
    <cellStyle name="Header1" xfId="545" xr:uid="{00000000-0005-0000-0000-00000D020000}"/>
    <cellStyle name="Header2" xfId="546" xr:uid="{00000000-0005-0000-0000-00000E020000}"/>
    <cellStyle name="Heading1" xfId="547" xr:uid="{00000000-0005-0000-0000-00000F020000}"/>
    <cellStyle name="Heading2" xfId="548" xr:uid="{00000000-0005-0000-0000-000010020000}"/>
    <cellStyle name="Hyperlink 2" xfId="807" xr:uid="{00000000-0005-0000-0000-000054020000}"/>
    <cellStyle name="Info_Main" xfId="549" xr:uid="{00000000-0005-0000-0000-000012020000}"/>
    <cellStyle name="Input (%)" xfId="551" xr:uid="{00000000-0005-0000-0000-000014020000}"/>
    <cellStyle name="Input (£m)" xfId="552" xr:uid="{00000000-0005-0000-0000-000015020000}"/>
    <cellStyle name="Input (No)" xfId="553" xr:uid="{00000000-0005-0000-0000-000016020000}"/>
    <cellStyle name="Input [yellow]" xfId="554" xr:uid="{00000000-0005-0000-0000-000017020000}"/>
    <cellStyle name="Input 2" xfId="550" xr:uid="{00000000-0005-0000-0000-000013020000}"/>
    <cellStyle name="LG_View_1" xfId="555" xr:uid="{00000000-0005-0000-0000-000018020000}"/>
    <cellStyle name="line" xfId="556" xr:uid="{00000000-0005-0000-0000-000019020000}"/>
    <cellStyle name="Model" xfId="557" xr:uid="{00000000-0005-0000-0000-00001A020000}"/>
    <cellStyle name="Moeda [0]_DADOSMODEL" xfId="558" xr:uid="{00000000-0005-0000-0000-00001B020000}"/>
    <cellStyle name="Moeda_DADOSMODEL" xfId="559" xr:uid="{00000000-0005-0000-0000-00001C020000}"/>
    <cellStyle name="no dec" xfId="560" xr:uid="{00000000-0005-0000-0000-00001D020000}"/>
    <cellStyle name="no dec 2" xfId="561" xr:uid="{00000000-0005-0000-0000-00001E020000}"/>
    <cellStyle name="Normal - Style1" xfId="562" xr:uid="{00000000-0005-0000-0000-00001F020000}"/>
    <cellStyle name="Normal - Style1 2" xfId="563" xr:uid="{00000000-0005-0000-0000-000020020000}"/>
    <cellStyle name="Normal - Style2" xfId="564" xr:uid="{00000000-0005-0000-0000-000021020000}"/>
    <cellStyle name="Normal - Style3" xfId="565" xr:uid="{00000000-0005-0000-0000-000022020000}"/>
    <cellStyle name="Normal - Style4" xfId="566" xr:uid="{00000000-0005-0000-0000-000023020000}"/>
    <cellStyle name="Normal - Style5" xfId="567" xr:uid="{00000000-0005-0000-0000-000024020000}"/>
    <cellStyle name="Normal - Style6" xfId="568" xr:uid="{00000000-0005-0000-0000-000025020000}"/>
    <cellStyle name="Normal - Style7" xfId="569" xr:uid="{00000000-0005-0000-0000-000026020000}"/>
    <cellStyle name="Normal - Style8" xfId="570" xr:uid="{00000000-0005-0000-0000-000027020000}"/>
    <cellStyle name="Normal (%)" xfId="571" xr:uid="{00000000-0005-0000-0000-000028020000}"/>
    <cellStyle name="Normal (£m)" xfId="572" xr:uid="{00000000-0005-0000-0000-000029020000}"/>
    <cellStyle name="Normal (No)" xfId="573" xr:uid="{00000000-0005-0000-0000-00002A020000}"/>
    <cellStyle name="Normal (x)" xfId="574" xr:uid="{00000000-0005-0000-0000-00002B020000}"/>
    <cellStyle name="Normal 2" xfId="25" xr:uid="{00000000-0005-0000-0000-000062020000}"/>
    <cellStyle name="Notes" xfId="575" xr:uid="{00000000-0005-0000-0000-00002D020000}"/>
    <cellStyle name="PageTop" xfId="576" xr:uid="{00000000-0005-0000-0000-00002E020000}"/>
    <cellStyle name="PctLine" xfId="577" xr:uid="{00000000-0005-0000-0000-00002F020000}"/>
    <cellStyle name="Percent [2]" xfId="579" xr:uid="{00000000-0005-0000-0000-000031020000}"/>
    <cellStyle name="Percent 2" xfId="578" xr:uid="{00000000-0005-0000-0000-000030020000}"/>
    <cellStyle name="Separador de milhares [0]_pldt" xfId="580" xr:uid="{00000000-0005-0000-0000-000033020000}"/>
    <cellStyle name="Separador de milhares_pldt" xfId="581" xr:uid="{00000000-0005-0000-0000-000034020000}"/>
    <cellStyle name="Shade" xfId="582" xr:uid="{00000000-0005-0000-0000-000035020000}"/>
    <cellStyle name="subhead" xfId="583" xr:uid="{00000000-0005-0000-0000-000036020000}"/>
    <cellStyle name="Synopsis" xfId="584" xr:uid="{00000000-0005-0000-0000-000037020000}"/>
    <cellStyle name="text" xfId="585" xr:uid="{00000000-0005-0000-0000-000038020000}"/>
    <cellStyle name="Title 2" xfId="586" xr:uid="{00000000-0005-0000-0000-000039020000}"/>
    <cellStyle name="Title Line" xfId="23" xr:uid="{00000000-0005-0000-0000-000012000000}"/>
    <cellStyle name="Total 2" xfId="587" xr:uid="{00000000-0005-0000-0000-00003B020000}"/>
    <cellStyle name="Use_1dp" xfId="588" xr:uid="{00000000-0005-0000-0000-00003C020000}"/>
    <cellStyle name="UseB_1dp" xfId="589" xr:uid="{00000000-0005-0000-0000-00003D020000}"/>
    <cellStyle name="year" xfId="590" xr:uid="{00000000-0005-0000-0000-00003E020000}"/>
    <cellStyle name="ZZ_Date_d-mmm-yy" xfId="591" xr:uid="{00000000-0005-0000-0000-00003F020000}"/>
    <cellStyle name="강조색1 2" xfId="592" xr:uid="{00000000-0005-0000-0000-000040020000}"/>
    <cellStyle name="강조색2 2" xfId="593" xr:uid="{00000000-0005-0000-0000-000041020000}"/>
    <cellStyle name="강조색3 2" xfId="594" xr:uid="{00000000-0005-0000-0000-000042020000}"/>
    <cellStyle name="강조색4 2" xfId="595" xr:uid="{00000000-0005-0000-0000-000043020000}"/>
    <cellStyle name="강조색5 2" xfId="596" xr:uid="{00000000-0005-0000-0000-000044020000}"/>
    <cellStyle name="강조색6 2" xfId="597" xr:uid="{00000000-0005-0000-0000-000045020000}"/>
    <cellStyle name="경고문 2" xfId="598" xr:uid="{00000000-0005-0000-0000-000046020000}"/>
    <cellStyle name="계산 2" xfId="599" xr:uid="{00000000-0005-0000-0000-000047020000}"/>
    <cellStyle name="고정소숫점" xfId="600" xr:uid="{00000000-0005-0000-0000-000048020000}"/>
    <cellStyle name="고정소숫점 2" xfId="601" xr:uid="{00000000-0005-0000-0000-000049020000}"/>
    <cellStyle name="고정출력1" xfId="602" xr:uid="{00000000-0005-0000-0000-00004A020000}"/>
    <cellStyle name="고정출력2" xfId="603" xr:uid="{00000000-0005-0000-0000-00004B020000}"/>
    <cellStyle name="나쁨 2" xfId="604" xr:uid="{00000000-0005-0000-0000-00004C020000}"/>
    <cellStyle name="날짜" xfId="605" xr:uid="{00000000-0005-0000-0000-00004D020000}"/>
    <cellStyle name="달러" xfId="606" xr:uid="{00000000-0005-0000-0000-00004E020000}"/>
    <cellStyle name="뒤에 오는 하이퍼링크_dimon" xfId="607" xr:uid="{00000000-0005-0000-0000-00004F020000}"/>
    <cellStyle name="똿뗦먛귟 [0.00]_PRODUCT DETAIL Q1" xfId="608" xr:uid="{00000000-0005-0000-0000-000050020000}"/>
    <cellStyle name="똿뗦먛귟_PRODUCT DETAIL Q1" xfId="609" xr:uid="{00000000-0005-0000-0000-000051020000}"/>
    <cellStyle name="메모 2" xfId="610" xr:uid="{00000000-0005-0000-0000-000052020000}"/>
    <cellStyle name="믅됞 [0.00]_PRODUCT DETAIL Q1" xfId="611" xr:uid="{00000000-0005-0000-0000-000053020000}"/>
    <cellStyle name="믅됞_PRODUCT DETAIL Q1" xfId="612" xr:uid="{00000000-0005-0000-0000-000054020000}"/>
    <cellStyle name="백분율" xfId="2" builtinId="5"/>
    <cellStyle name="백분율 2" xfId="4" xr:uid="{00000000-0005-0000-0000-000014000000}"/>
    <cellStyle name="백분율 2 2" xfId="614" xr:uid="{00000000-0005-0000-0000-000056020000}"/>
    <cellStyle name="백분율 2 3" xfId="615" xr:uid="{00000000-0005-0000-0000-000057020000}"/>
    <cellStyle name="백분율 2 4" xfId="616" xr:uid="{00000000-0005-0000-0000-000058020000}"/>
    <cellStyle name="백분율 2 5" xfId="613" xr:uid="{00000000-0005-0000-0000-000055020000}"/>
    <cellStyle name="백분율 3" xfId="617" xr:uid="{00000000-0005-0000-0000-000059020000}"/>
    <cellStyle name="백분율 3 2" xfId="618" xr:uid="{00000000-0005-0000-0000-00005A020000}"/>
    <cellStyle name="백분율 3 2 2" xfId="619" xr:uid="{00000000-0005-0000-0000-00005B020000}"/>
    <cellStyle name="백분율 3 2 3" xfId="620" xr:uid="{00000000-0005-0000-0000-00005C020000}"/>
    <cellStyle name="백분율 3 3" xfId="621" xr:uid="{00000000-0005-0000-0000-00005D020000}"/>
    <cellStyle name="백분율 3 4" xfId="622" xr:uid="{00000000-0005-0000-0000-00005E020000}"/>
    <cellStyle name="백분율 3 5" xfId="623" xr:uid="{00000000-0005-0000-0000-00005F020000}"/>
    <cellStyle name="백분율 3 6" xfId="624" xr:uid="{00000000-0005-0000-0000-000060020000}"/>
    <cellStyle name="백분율 4" xfId="625" xr:uid="{00000000-0005-0000-0000-000061020000}"/>
    <cellStyle name="백분율 4 2" xfId="626" xr:uid="{00000000-0005-0000-0000-000062020000}"/>
    <cellStyle name="백분율 4 2 2" xfId="627" xr:uid="{00000000-0005-0000-0000-000063020000}"/>
    <cellStyle name="백분율 4 2 3" xfId="628" xr:uid="{00000000-0005-0000-0000-000064020000}"/>
    <cellStyle name="백분율 4 3" xfId="629" xr:uid="{00000000-0005-0000-0000-000065020000}"/>
    <cellStyle name="백분율 4 4" xfId="630" xr:uid="{00000000-0005-0000-0000-000066020000}"/>
    <cellStyle name="백분율 5" xfId="631" xr:uid="{00000000-0005-0000-0000-000067020000}"/>
    <cellStyle name="백분율 6" xfId="632" xr:uid="{00000000-0005-0000-0000-000068020000}"/>
    <cellStyle name="백분율 7" xfId="633" xr:uid="{00000000-0005-0000-0000-000069020000}"/>
    <cellStyle name="백분율 8" xfId="634" xr:uid="{00000000-0005-0000-0000-00006A020000}"/>
    <cellStyle name="보통 2" xfId="635" xr:uid="{00000000-0005-0000-0000-00006B020000}"/>
    <cellStyle name="뷭?_BOOKSHIP" xfId="636" xr:uid="{00000000-0005-0000-0000-00006C020000}"/>
    <cellStyle name="삼일-금지" xfId="637" xr:uid="{00000000-0005-0000-0000-00006D020000}"/>
    <cellStyle name="삼일-입력" xfId="638" xr:uid="{00000000-0005-0000-0000-00006E020000}"/>
    <cellStyle name="설명 텍스트 2" xfId="639" xr:uid="{00000000-0005-0000-0000-00006F020000}"/>
    <cellStyle name="셀 확인 2" xfId="640" xr:uid="{00000000-0005-0000-0000-000070020000}"/>
    <cellStyle name="숫자(R)" xfId="641" xr:uid="{00000000-0005-0000-0000-000071020000}"/>
    <cellStyle name="숫자(R) 2" xfId="642" xr:uid="{00000000-0005-0000-0000-000072020000}"/>
    <cellStyle name="쉼표 [0]" xfId="1" builtinId="6"/>
    <cellStyle name="쉼표 [0] 11" xfId="644" xr:uid="{00000000-0005-0000-0000-000074020000}"/>
    <cellStyle name="쉼표 [0] 2" xfId="645" xr:uid="{00000000-0005-0000-0000-000075020000}"/>
    <cellStyle name="쉼표 [0] 2 2" xfId="646" xr:uid="{00000000-0005-0000-0000-000076020000}"/>
    <cellStyle name="쉼표 [0] 2 2 2" xfId="647" xr:uid="{00000000-0005-0000-0000-000077020000}"/>
    <cellStyle name="쉼표 [0] 2 3" xfId="648" xr:uid="{00000000-0005-0000-0000-000078020000}"/>
    <cellStyle name="쉼표 [0] 2 4" xfId="649" xr:uid="{00000000-0005-0000-0000-000079020000}"/>
    <cellStyle name="쉼표 [0] 3" xfId="650" xr:uid="{00000000-0005-0000-0000-00007A020000}"/>
    <cellStyle name="쉼표 [0] 3 10" xfId="651" xr:uid="{00000000-0005-0000-0000-00007B020000}"/>
    <cellStyle name="쉼표 [0] 3 2" xfId="652" xr:uid="{00000000-0005-0000-0000-00007C020000}"/>
    <cellStyle name="쉼표 [0] 3 2 2" xfId="653" xr:uid="{00000000-0005-0000-0000-00007D020000}"/>
    <cellStyle name="쉼표 [0] 3 2 3" xfId="654" xr:uid="{00000000-0005-0000-0000-00007E020000}"/>
    <cellStyle name="쉼표 [0] 3 3" xfId="655" xr:uid="{00000000-0005-0000-0000-00007F020000}"/>
    <cellStyle name="쉼표 [0] 3 4" xfId="656" xr:uid="{00000000-0005-0000-0000-000080020000}"/>
    <cellStyle name="쉼표 [0] 3 5" xfId="657" xr:uid="{00000000-0005-0000-0000-000081020000}"/>
    <cellStyle name="쉼표 [0] 3 6" xfId="658" xr:uid="{00000000-0005-0000-0000-000082020000}"/>
    <cellStyle name="쉼표 [0] 4" xfId="659" xr:uid="{00000000-0005-0000-0000-000083020000}"/>
    <cellStyle name="쉼표 [0] 5" xfId="660" xr:uid="{00000000-0005-0000-0000-000084020000}"/>
    <cellStyle name="쉼표 [0] 5 2" xfId="661" xr:uid="{00000000-0005-0000-0000-000085020000}"/>
    <cellStyle name="쉼표 [0] 5 3" xfId="662" xr:uid="{00000000-0005-0000-0000-000086020000}"/>
    <cellStyle name="쉼표 [0] 5 4" xfId="663" xr:uid="{00000000-0005-0000-0000-000087020000}"/>
    <cellStyle name="쉼표 [0] 6" xfId="664" xr:uid="{00000000-0005-0000-0000-000088020000}"/>
    <cellStyle name="쉼표 [0] 7" xfId="665" xr:uid="{00000000-0005-0000-0000-000089020000}"/>
    <cellStyle name="쉼표 [0] 8" xfId="666" xr:uid="{00000000-0005-0000-0000-00008A020000}"/>
    <cellStyle name="쉼표 2" xfId="24" xr:uid="{00000000-0005-0000-0000-000001000000}"/>
    <cellStyle name="스타일 1" xfId="667" xr:uid="{00000000-0005-0000-0000-00008B020000}"/>
    <cellStyle name="스타일 1 2" xfId="668" xr:uid="{00000000-0005-0000-0000-00008C020000}"/>
    <cellStyle name="스타일 2" xfId="669" xr:uid="{00000000-0005-0000-0000-00008D020000}"/>
    <cellStyle name="스타일 3" xfId="670" xr:uid="{00000000-0005-0000-0000-00008E020000}"/>
    <cellStyle name="연결된 셀 2" xfId="671" xr:uid="{00000000-0005-0000-0000-00008F020000}"/>
    <cellStyle name="요약 2" xfId="672" xr:uid="{00000000-0005-0000-0000-000090020000}"/>
    <cellStyle name="원" xfId="673" xr:uid="{00000000-0005-0000-0000-000091020000}"/>
    <cellStyle name="입력 2" xfId="674" xr:uid="{00000000-0005-0000-0000-000092020000}"/>
    <cellStyle name="자리수" xfId="675" xr:uid="{00000000-0005-0000-0000-000093020000}"/>
    <cellStyle name="자리수 2" xfId="676" xr:uid="{00000000-0005-0000-0000-000094020000}"/>
    <cellStyle name="자리수0" xfId="677" xr:uid="{00000000-0005-0000-0000-000095020000}"/>
    <cellStyle name="자리수0 2" xfId="678" xr:uid="{00000000-0005-0000-0000-000096020000}"/>
    <cellStyle name="제목 1 2" xfId="679" xr:uid="{00000000-0005-0000-0000-000097020000}"/>
    <cellStyle name="제목 2 2" xfId="680" xr:uid="{00000000-0005-0000-0000-000098020000}"/>
    <cellStyle name="제목 3 2" xfId="681" xr:uid="{00000000-0005-0000-0000-000099020000}"/>
    <cellStyle name="제목 4 2" xfId="682" xr:uid="{00000000-0005-0000-0000-00009A020000}"/>
    <cellStyle name="제목 5" xfId="683" xr:uid="{00000000-0005-0000-0000-00009B020000}"/>
    <cellStyle name="좋음 2" xfId="684" xr:uid="{00000000-0005-0000-0000-00009C020000}"/>
    <cellStyle name="지정되지 않음" xfId="685" xr:uid="{00000000-0005-0000-0000-00009D020000}"/>
    <cellStyle name="쬞\?1@" xfId="686" xr:uid="{00000000-0005-0000-0000-00009E020000}"/>
    <cellStyle name="출력 2" xfId="687" xr:uid="{00000000-0005-0000-0000-00009F020000}"/>
    <cellStyle name="콤마 [0]_ 견적기준 FLOW " xfId="688" xr:uid="{00000000-0005-0000-0000-0000A0020000}"/>
    <cellStyle name="콤마 [kcd]" xfId="689" xr:uid="{00000000-0005-0000-0000-0000A1020000}"/>
    <cellStyle name="콤마_ 견적기준 FLOW " xfId="690" xr:uid="{00000000-0005-0000-0000-0000A2020000}"/>
    <cellStyle name="퍼센트" xfId="691" xr:uid="{00000000-0005-0000-0000-0000A3020000}"/>
    <cellStyle name="퍼센트 2" xfId="692" xr:uid="{00000000-0005-0000-0000-0000A4020000}"/>
    <cellStyle name="표준" xfId="0" builtinId="0"/>
    <cellStyle name="표준 10" xfId="693" xr:uid="{00000000-0005-0000-0000-0000A6020000}"/>
    <cellStyle name="표준 10 2" xfId="694" xr:uid="{00000000-0005-0000-0000-0000A7020000}"/>
    <cellStyle name="표준 10 3" xfId="695" xr:uid="{00000000-0005-0000-0000-0000A8020000}"/>
    <cellStyle name="표준 102" xfId="696" xr:uid="{00000000-0005-0000-0000-0000A9020000}"/>
    <cellStyle name="표준 103" xfId="697" xr:uid="{00000000-0005-0000-0000-0000AA020000}"/>
    <cellStyle name="표준 104" xfId="698" xr:uid="{00000000-0005-0000-0000-0000AB020000}"/>
    <cellStyle name="표준 105" xfId="699" xr:uid="{00000000-0005-0000-0000-0000AC020000}"/>
    <cellStyle name="표준 106" xfId="700" xr:uid="{00000000-0005-0000-0000-0000AD020000}"/>
    <cellStyle name="표준 107" xfId="701" xr:uid="{00000000-0005-0000-0000-0000AE020000}"/>
    <cellStyle name="표준 11" xfId="702" xr:uid="{00000000-0005-0000-0000-0000AF020000}"/>
    <cellStyle name="표준 11 2" xfId="703" xr:uid="{00000000-0005-0000-0000-0000B0020000}"/>
    <cellStyle name="표준 12" xfId="704" xr:uid="{00000000-0005-0000-0000-0000B1020000}"/>
    <cellStyle name="표준 121" xfId="705" xr:uid="{00000000-0005-0000-0000-0000B2020000}"/>
    <cellStyle name="표준 122" xfId="706" xr:uid="{00000000-0005-0000-0000-0000B3020000}"/>
    <cellStyle name="표준 123" xfId="707" xr:uid="{00000000-0005-0000-0000-0000B4020000}"/>
    <cellStyle name="표준 124" xfId="708" xr:uid="{00000000-0005-0000-0000-0000B5020000}"/>
    <cellStyle name="표준 128" xfId="709" xr:uid="{00000000-0005-0000-0000-0000B6020000}"/>
    <cellStyle name="표준 13" xfId="710" xr:uid="{00000000-0005-0000-0000-0000B7020000}"/>
    <cellStyle name="표준 187" xfId="711" xr:uid="{00000000-0005-0000-0000-0000B8020000}"/>
    <cellStyle name="표준 189" xfId="712" xr:uid="{00000000-0005-0000-0000-0000B9020000}"/>
    <cellStyle name="표준 190" xfId="713" xr:uid="{00000000-0005-0000-0000-0000BA020000}"/>
    <cellStyle name="표준 191" xfId="714" xr:uid="{00000000-0005-0000-0000-0000BB020000}"/>
    <cellStyle name="표준 192" xfId="715" xr:uid="{00000000-0005-0000-0000-0000BC020000}"/>
    <cellStyle name="표준 193" xfId="716" xr:uid="{00000000-0005-0000-0000-0000BD020000}"/>
    <cellStyle name="표준 194" xfId="717" xr:uid="{00000000-0005-0000-0000-0000BE020000}"/>
    <cellStyle name="표준 195" xfId="718" xr:uid="{00000000-0005-0000-0000-0000BF020000}"/>
    <cellStyle name="표준 196" xfId="719" xr:uid="{00000000-0005-0000-0000-0000C0020000}"/>
    <cellStyle name="표준 197" xfId="720" xr:uid="{00000000-0005-0000-0000-0000C1020000}"/>
    <cellStyle name="표준 198" xfId="721" xr:uid="{00000000-0005-0000-0000-0000C2020000}"/>
    <cellStyle name="표준 199" xfId="722" xr:uid="{00000000-0005-0000-0000-0000C3020000}"/>
    <cellStyle name="표준 2" xfId="3" xr:uid="{00000000-0005-0000-0000-000017000000}"/>
    <cellStyle name="표준 2 10" xfId="724" xr:uid="{00000000-0005-0000-0000-0000C5020000}"/>
    <cellStyle name="표준 2 2" xfId="725" xr:uid="{00000000-0005-0000-0000-0000C6020000}"/>
    <cellStyle name="표준 2 2 2" xfId="726" xr:uid="{00000000-0005-0000-0000-0000C7020000}"/>
    <cellStyle name="표준 2 2 3" xfId="727" xr:uid="{00000000-0005-0000-0000-0000C8020000}"/>
    <cellStyle name="표준 2 2 4" xfId="728" xr:uid="{00000000-0005-0000-0000-0000C9020000}"/>
    <cellStyle name="표준 2 3" xfId="729" xr:uid="{00000000-0005-0000-0000-0000CA020000}"/>
    <cellStyle name="표준 2 3 2" xfId="730" xr:uid="{00000000-0005-0000-0000-0000CB020000}"/>
    <cellStyle name="표준 2 4" xfId="731" xr:uid="{00000000-0005-0000-0000-0000CC020000}"/>
    <cellStyle name="표준 2 4 2" xfId="732" xr:uid="{00000000-0005-0000-0000-0000CD020000}"/>
    <cellStyle name="표준 2 5" xfId="733" xr:uid="{00000000-0005-0000-0000-0000CE020000}"/>
    <cellStyle name="표준 2 6" xfId="723" xr:uid="{00000000-0005-0000-0000-0000C4020000}"/>
    <cellStyle name="표준 200" xfId="734" xr:uid="{00000000-0005-0000-0000-0000CF020000}"/>
    <cellStyle name="표준 201" xfId="735" xr:uid="{00000000-0005-0000-0000-0000D0020000}"/>
    <cellStyle name="표준 202" xfId="736" xr:uid="{00000000-0005-0000-0000-0000D1020000}"/>
    <cellStyle name="표준 203" xfId="737" xr:uid="{00000000-0005-0000-0000-0000D2020000}"/>
    <cellStyle name="표준 204" xfId="738" xr:uid="{00000000-0005-0000-0000-0000D3020000}"/>
    <cellStyle name="표준 205" xfId="739" xr:uid="{00000000-0005-0000-0000-0000D4020000}"/>
    <cellStyle name="표준 206" xfId="740" xr:uid="{00000000-0005-0000-0000-0000D5020000}"/>
    <cellStyle name="표준 207" xfId="741" xr:uid="{00000000-0005-0000-0000-0000D6020000}"/>
    <cellStyle name="표준 232" xfId="742" xr:uid="{00000000-0005-0000-0000-0000D7020000}"/>
    <cellStyle name="표준 233" xfId="743" xr:uid="{00000000-0005-0000-0000-0000D8020000}"/>
    <cellStyle name="표준 234" xfId="744" xr:uid="{00000000-0005-0000-0000-0000D9020000}"/>
    <cellStyle name="표준 235" xfId="745" xr:uid="{00000000-0005-0000-0000-0000DA020000}"/>
    <cellStyle name="표준 238" xfId="746" xr:uid="{00000000-0005-0000-0000-0000DB020000}"/>
    <cellStyle name="표준 239" xfId="747" xr:uid="{00000000-0005-0000-0000-0000DC020000}"/>
    <cellStyle name="표준 240" xfId="748" xr:uid="{00000000-0005-0000-0000-0000DD020000}"/>
    <cellStyle name="표준 241" xfId="749" xr:uid="{00000000-0005-0000-0000-0000DE020000}"/>
    <cellStyle name="표준 242" xfId="750" xr:uid="{00000000-0005-0000-0000-0000DF020000}"/>
    <cellStyle name="표준 243" xfId="751" xr:uid="{00000000-0005-0000-0000-0000E0020000}"/>
    <cellStyle name="표준 244" xfId="752" xr:uid="{00000000-0005-0000-0000-0000E1020000}"/>
    <cellStyle name="표준 245" xfId="753" xr:uid="{00000000-0005-0000-0000-0000E2020000}"/>
    <cellStyle name="표준 246" xfId="754" xr:uid="{00000000-0005-0000-0000-0000E3020000}"/>
    <cellStyle name="표준 247" xfId="755" xr:uid="{00000000-0005-0000-0000-0000E4020000}"/>
    <cellStyle name="표준 250" xfId="756" xr:uid="{00000000-0005-0000-0000-0000E5020000}"/>
    <cellStyle name="표준 252" xfId="757" xr:uid="{00000000-0005-0000-0000-0000E6020000}"/>
    <cellStyle name="표준 254" xfId="758" xr:uid="{00000000-0005-0000-0000-0000E7020000}"/>
    <cellStyle name="표준 256" xfId="759" xr:uid="{00000000-0005-0000-0000-0000E8020000}"/>
    <cellStyle name="표준 257" xfId="760" xr:uid="{00000000-0005-0000-0000-0000E9020000}"/>
    <cellStyle name="표준 258" xfId="761" xr:uid="{00000000-0005-0000-0000-0000EA020000}"/>
    <cellStyle name="표준 259" xfId="762" xr:uid="{00000000-0005-0000-0000-0000EB020000}"/>
    <cellStyle name="표준 260" xfId="763" xr:uid="{00000000-0005-0000-0000-0000EC020000}"/>
    <cellStyle name="표준 261" xfId="764" xr:uid="{00000000-0005-0000-0000-0000ED020000}"/>
    <cellStyle name="표준 3" xfId="765" xr:uid="{00000000-0005-0000-0000-0000EE020000}"/>
    <cellStyle name="표준 3 2" xfId="766" xr:uid="{00000000-0005-0000-0000-0000EF020000}"/>
    <cellStyle name="표준 3 2 2" xfId="767" xr:uid="{00000000-0005-0000-0000-0000F0020000}"/>
    <cellStyle name="표준 3 3" xfId="768" xr:uid="{00000000-0005-0000-0000-0000F1020000}"/>
    <cellStyle name="표준 3 4" xfId="769" xr:uid="{00000000-0005-0000-0000-0000F2020000}"/>
    <cellStyle name="표준 344" xfId="770" xr:uid="{00000000-0005-0000-0000-0000F3020000}"/>
    <cellStyle name="표준 345" xfId="771" xr:uid="{00000000-0005-0000-0000-0000F4020000}"/>
    <cellStyle name="표준 4" xfId="772" xr:uid="{00000000-0005-0000-0000-0000F5020000}"/>
    <cellStyle name="표준 4 2" xfId="773" xr:uid="{00000000-0005-0000-0000-0000F6020000}"/>
    <cellStyle name="표준 4 2 2" xfId="774" xr:uid="{00000000-0005-0000-0000-0000F7020000}"/>
    <cellStyle name="표준 4 2 3" xfId="775" xr:uid="{00000000-0005-0000-0000-0000F8020000}"/>
    <cellStyle name="표준 4 2 4" xfId="776" xr:uid="{00000000-0005-0000-0000-0000F9020000}"/>
    <cellStyle name="표준 4 3" xfId="777" xr:uid="{00000000-0005-0000-0000-0000FA020000}"/>
    <cellStyle name="표준 4 4" xfId="778" xr:uid="{00000000-0005-0000-0000-0000FB020000}"/>
    <cellStyle name="표준 5" xfId="779" xr:uid="{00000000-0005-0000-0000-0000FC020000}"/>
    <cellStyle name="표준 5 2" xfId="780" xr:uid="{00000000-0005-0000-0000-0000FD020000}"/>
    <cellStyle name="표준 5 3" xfId="781" xr:uid="{00000000-0005-0000-0000-0000FE020000}"/>
    <cellStyle name="표준 6" xfId="782" xr:uid="{00000000-0005-0000-0000-0000FF020000}"/>
    <cellStyle name="표준 6 2" xfId="783" xr:uid="{00000000-0005-0000-0000-000000030000}"/>
    <cellStyle name="표준 6 2 2" xfId="784" xr:uid="{00000000-0005-0000-0000-000001030000}"/>
    <cellStyle name="표준 6 2 3" xfId="785" xr:uid="{00000000-0005-0000-0000-000002030000}"/>
    <cellStyle name="표준 6 3" xfId="786" xr:uid="{00000000-0005-0000-0000-000003030000}"/>
    <cellStyle name="표준 6 4" xfId="787" xr:uid="{00000000-0005-0000-0000-000004030000}"/>
    <cellStyle name="표준 6 5" xfId="788" xr:uid="{00000000-0005-0000-0000-000005030000}"/>
    <cellStyle name="표준 7" xfId="789" xr:uid="{00000000-0005-0000-0000-000006030000}"/>
    <cellStyle name="표준 7 2" xfId="790" xr:uid="{00000000-0005-0000-0000-000007030000}"/>
    <cellStyle name="표준 7 2 2" xfId="791" xr:uid="{00000000-0005-0000-0000-000008030000}"/>
    <cellStyle name="표준 7 2 3" xfId="792" xr:uid="{00000000-0005-0000-0000-000009030000}"/>
    <cellStyle name="표준 7 3" xfId="793" xr:uid="{00000000-0005-0000-0000-00000A030000}"/>
    <cellStyle name="표준 7 4" xfId="794" xr:uid="{00000000-0005-0000-0000-00000B030000}"/>
    <cellStyle name="표준 7 5" xfId="795" xr:uid="{00000000-0005-0000-0000-00000C030000}"/>
    <cellStyle name="표준 8" xfId="796" xr:uid="{00000000-0005-0000-0000-00000D030000}"/>
    <cellStyle name="표준 8 2" xfId="797" xr:uid="{00000000-0005-0000-0000-00000E030000}"/>
    <cellStyle name="표준 9" xfId="798" xr:uid="{00000000-0005-0000-0000-00000F030000}"/>
    <cellStyle name="표준 9 2" xfId="799" xr:uid="{00000000-0005-0000-0000-000010030000}"/>
    <cellStyle name="표준 9 3" xfId="800" xr:uid="{00000000-0005-0000-0000-000011030000}"/>
    <cellStyle name="표준 9 4" xfId="801" xr:uid="{00000000-0005-0000-0000-000012030000}"/>
    <cellStyle name="표준 94" xfId="802" xr:uid="{00000000-0005-0000-0000-000013030000}"/>
    <cellStyle name="표준 95" xfId="803" xr:uid="{00000000-0005-0000-0000-000014030000}"/>
    <cellStyle name="표준 96" xfId="804" xr:uid="{00000000-0005-0000-0000-000015030000}"/>
    <cellStyle name="표준 99" xfId="805" xr:uid="{00000000-0005-0000-0000-000016030000}"/>
    <cellStyle name="標準_Akia(F）-8" xfId="806" xr:uid="{00000000-0005-0000-0000-000017030000}"/>
    <cellStyle name="합산" xfId="808" xr:uid="{00000000-0005-0000-0000-000019030000}"/>
    <cellStyle name="桁区切り [0.00]_PLDT" xfId="809" xr:uid="{00000000-0005-0000-0000-00001A030000}"/>
    <cellStyle name="桁区切り_PLDT" xfId="810" xr:uid="{00000000-0005-0000-0000-00001B030000}"/>
    <cellStyle name="화폐기호" xfId="811" xr:uid="{00000000-0005-0000-0000-00001C030000}"/>
    <cellStyle name="화폐기호 2" xfId="812" xr:uid="{00000000-0005-0000-0000-00001D030000}"/>
    <cellStyle name="화폐기호0" xfId="813" xr:uid="{00000000-0005-0000-0000-00001E030000}"/>
    <cellStyle name="화폐기호0 2" xfId="814" xr:uid="{00000000-0005-0000-0000-00001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3876246</xdr:colOff>
      <xdr:row>0</xdr:row>
      <xdr:rowOff>83820</xdr:rowOff>
    </xdr:from>
    <xdr:to>
      <xdr:col>6</xdr:col>
      <xdr:colOff>282368</xdr:colOff>
      <xdr:row>2</xdr:row>
      <xdr:rowOff>59466</xdr:rowOff>
    </xdr:to>
    <xdr:pic>
      <xdr:nvPicPr>
        <xdr:cNvPr id="2" name="그림 2">
          <a:extLst>
            <a:ext uri="{FF2B5EF4-FFF2-40B4-BE49-F238E27FC236}">
              <a16:creationId xmlns:a16="http://schemas.microsoft.com/office/drawing/2014/main" id="{383D3B22-C4D3-4B8D-9DF8-296AA7AD9D40}"/>
            </a:ext>
          </a:extLst>
        </xdr:cNvPr>
        <xdr:cNvPicPr>
          <a:picLocks noChangeAspect="1"/>
        </xdr:cNvPicPr>
      </xdr:nvPicPr>
      <xdr:blipFill>
        <a:blip xmlns:r="http://schemas.openxmlformats.org/officeDocument/2006/relationships" r:embed="rId1"/>
        <a:stretch>
          <a:fillRect/>
        </a:stretch>
      </xdr:blipFill>
      <xdr:spPr>
        <a:xfrm>
          <a:off x="6312741" y="85725"/>
          <a:ext cx="1770602" cy="421416"/>
        </a:xfrm>
        <a:prstGeom prst="rect">
          <a:avLst/>
        </a:prstGeom>
      </xdr:spPr>
    </xdr:pic>
    <xdr:clientData/>
  </xdr:twoCellAnchor>
  <xdr:twoCellAnchor editAs="oneCell">
    <xdr:from>
      <xdr:col>0</xdr:col>
      <xdr:colOff>106680</xdr:colOff>
      <xdr:row>0</xdr:row>
      <xdr:rowOff>83820</xdr:rowOff>
    </xdr:from>
    <xdr:to>
      <xdr:col>4</xdr:col>
      <xdr:colOff>174336</xdr:colOff>
      <xdr:row>2</xdr:row>
      <xdr:rowOff>91681</xdr:rowOff>
    </xdr:to>
    <xdr:pic>
      <xdr:nvPicPr>
        <xdr:cNvPr id="3" name="Picture 2">
          <a:extLst>
            <a:ext uri="{FF2B5EF4-FFF2-40B4-BE49-F238E27FC236}">
              <a16:creationId xmlns:a16="http://schemas.microsoft.com/office/drawing/2014/main" id="{87723A0A-EF09-48A6-8A82-36B5594D54EC}"/>
            </a:ext>
          </a:extLst>
        </xdr:cNvPr>
        <xdr:cNvPicPr>
          <a:picLocks noChangeAspect="1"/>
        </xdr:cNvPicPr>
      </xdr:nvPicPr>
      <xdr:blipFill>
        <a:blip xmlns:r="http://schemas.openxmlformats.org/officeDocument/2006/relationships" r:embed="rId2"/>
        <a:stretch>
          <a:fillRect/>
        </a:stretch>
      </xdr:blipFill>
      <xdr:spPr>
        <a:xfrm>
          <a:off x="104775" y="85725"/>
          <a:ext cx="1831686" cy="43839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D727-6ADD-4063-80F7-A0FAC6139896}">
  <dimension ref="B4:G6"/>
  <sheetViews>
    <sheetView showGridLines="0" workbookViewId="0">
      <selection activeCell="F8" sqref="F8"/>
    </sheetView>
  </sheetViews>
  <sheetFormatPr defaultColWidth="8.8984375" defaultRowHeight="17.399999999999999"/>
  <cols>
    <col min="1" max="1" width="8.8984375" style="15"/>
    <col min="2" max="2" width="1.8984375" style="15" customWidth="1"/>
    <col min="3" max="3" width="3.5" style="15" customWidth="1"/>
    <col min="4" max="5" width="8.8984375" style="15"/>
    <col min="6" max="6" width="70.5" style="15" customWidth="1"/>
    <col min="7" max="7" width="4.59765625" style="15" customWidth="1"/>
    <col min="8" max="16384" width="8.8984375" style="15"/>
  </cols>
  <sheetData>
    <row r="4" spans="2:7" ht="21.6" thickBot="1">
      <c r="B4" s="49" t="s">
        <v>13</v>
      </c>
      <c r="C4" s="49"/>
      <c r="D4" s="49"/>
      <c r="E4" s="49"/>
      <c r="F4" s="49"/>
      <c r="G4" s="49"/>
    </row>
    <row r="5" spans="2:7">
      <c r="B5" s="14"/>
      <c r="C5" s="14"/>
      <c r="D5" s="14"/>
      <c r="E5" s="14"/>
      <c r="F5" s="14"/>
      <c r="G5" s="14"/>
    </row>
    <row r="6" spans="2:7" ht="204.6" customHeight="1">
      <c r="B6" s="16"/>
      <c r="D6" s="50" t="s">
        <v>14</v>
      </c>
      <c r="E6" s="51"/>
      <c r="F6" s="51"/>
      <c r="G6" s="14"/>
    </row>
  </sheetData>
  <mergeCells count="2">
    <mergeCell ref="B4:G4"/>
    <mergeCell ref="D6:F6"/>
  </mergeCells>
  <phoneticPr fontId="8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8DBA-FC6B-4CC8-BFFC-EB8D531DFECC}">
  <sheetPr>
    <pageSetUpPr fitToPage="1"/>
  </sheetPr>
  <dimension ref="B2:P79"/>
  <sheetViews>
    <sheetView showGridLines="0" tabSelected="1" workbookViewId="0">
      <pane xSplit="2" ySplit="11" topLeftCell="C38" activePane="bottomRight" state="frozen"/>
      <selection pane="topRight" activeCell="C1" sqref="C1"/>
      <selection pane="bottomLeft" activeCell="A12" sqref="A12"/>
      <selection pane="bottomRight" activeCell="E47" sqref="E47"/>
    </sheetView>
  </sheetViews>
  <sheetFormatPr defaultColWidth="9" defaultRowHeight="13.8"/>
  <cols>
    <col min="1" max="1" width="1.8984375" style="12" customWidth="1"/>
    <col min="2" max="2" width="15.8984375" style="34" customWidth="1"/>
    <col min="3" max="7" width="9.69921875" style="34" customWidth="1"/>
    <col min="8" max="9" width="10.5" style="34" customWidth="1"/>
    <col min="10" max="11" width="10.5" style="35" customWidth="1"/>
    <col min="12" max="16384" width="9" style="12"/>
  </cols>
  <sheetData>
    <row r="2" spans="2:16" ht="15.6">
      <c r="B2" s="36"/>
      <c r="C2" s="36"/>
      <c r="D2" s="36"/>
      <c r="E2" s="36"/>
      <c r="F2" s="36"/>
      <c r="G2" s="36"/>
      <c r="H2" s="36"/>
      <c r="I2" s="36"/>
      <c r="J2" s="37"/>
      <c r="K2" s="44" t="s">
        <v>12</v>
      </c>
    </row>
    <row r="3" spans="2:16" ht="15.6" customHeight="1">
      <c r="B3" s="52" t="s">
        <v>4</v>
      </c>
      <c r="C3" s="54" t="s">
        <v>5</v>
      </c>
      <c r="D3" s="55"/>
      <c r="E3" s="56"/>
      <c r="F3" s="54" t="s">
        <v>6</v>
      </c>
      <c r="G3" s="56"/>
      <c r="H3" s="54" t="s">
        <v>7</v>
      </c>
      <c r="I3" s="55"/>
      <c r="J3" s="56"/>
      <c r="K3" s="57" t="s">
        <v>8</v>
      </c>
    </row>
    <row r="4" spans="2:16">
      <c r="B4" s="53"/>
      <c r="C4" s="41" t="s">
        <v>9</v>
      </c>
      <c r="D4" s="42" t="s">
        <v>10</v>
      </c>
      <c r="E4" s="42" t="s">
        <v>11</v>
      </c>
      <c r="F4" s="41" t="s">
        <v>9</v>
      </c>
      <c r="G4" s="42" t="s">
        <v>10</v>
      </c>
      <c r="H4" s="41" t="s">
        <v>9</v>
      </c>
      <c r="I4" s="42" t="s">
        <v>10</v>
      </c>
      <c r="J4" s="43" t="s">
        <v>11</v>
      </c>
      <c r="K4" s="58"/>
    </row>
    <row r="5" spans="2:16" hidden="1">
      <c r="B5" s="17">
        <v>44348</v>
      </c>
      <c r="C5" s="1">
        <v>21080.243999999999</v>
      </c>
      <c r="D5" s="2">
        <v>3348.8516549999999</v>
      </c>
      <c r="E5" s="3">
        <v>24429.095654999997</v>
      </c>
      <c r="F5" s="4">
        <f>H5/C5</f>
        <v>0.14224550963451849</v>
      </c>
      <c r="G5" s="4">
        <f>I5/D5</f>
        <v>1.4836306029208093E-2</v>
      </c>
      <c r="H5" s="1">
        <v>2998.5700510000001</v>
      </c>
      <c r="I5" s="2">
        <v>49.684587999999998</v>
      </c>
      <c r="J5" s="3">
        <v>3048.2546390000002</v>
      </c>
      <c r="K5" s="5">
        <v>6940</v>
      </c>
      <c r="M5" s="20"/>
      <c r="N5" s="21"/>
      <c r="O5" s="20"/>
      <c r="P5" s="21"/>
    </row>
    <row r="6" spans="2:16" hidden="1">
      <c r="B6" s="18">
        <v>44378</v>
      </c>
      <c r="C6" s="6">
        <v>30180.096000000001</v>
      </c>
      <c r="D6" s="7">
        <v>4390.9681769999997</v>
      </c>
      <c r="E6" s="7">
        <v>34571.064177</v>
      </c>
      <c r="F6" s="4">
        <f t="shared" ref="F6:G50" si="0">H6/C6</f>
        <v>1.6166788700738392E-2</v>
      </c>
      <c r="G6" s="4">
        <f t="shared" si="0"/>
        <v>0.10926169028348211</v>
      </c>
      <c r="H6" s="6">
        <v>487.915235</v>
      </c>
      <c r="I6" s="7">
        <v>479.76460500000002</v>
      </c>
      <c r="J6" s="7">
        <v>967.67984000000001</v>
      </c>
      <c r="K6" s="8">
        <v>8996</v>
      </c>
      <c r="M6" s="20"/>
      <c r="N6" s="21"/>
      <c r="O6" s="20"/>
      <c r="P6" s="21"/>
    </row>
    <row r="7" spans="2:16" hidden="1">
      <c r="B7" s="18">
        <v>44409</v>
      </c>
      <c r="C7" s="6">
        <v>25563.182000000001</v>
      </c>
      <c r="D7" s="7">
        <v>4028.9950950000002</v>
      </c>
      <c r="E7" s="7">
        <v>29592.177094999999</v>
      </c>
      <c r="F7" s="4">
        <f t="shared" si="0"/>
        <v>0.15876140587662363</v>
      </c>
      <c r="G7" s="4">
        <f t="shared" si="0"/>
        <v>0.1064013375275653</v>
      </c>
      <c r="H7" s="6">
        <v>4058.4467129999998</v>
      </c>
      <c r="I7" s="7">
        <v>428.69046700000001</v>
      </c>
      <c r="J7" s="7">
        <v>4487.1371799999997</v>
      </c>
      <c r="K7" s="8">
        <v>7513</v>
      </c>
      <c r="M7" s="20"/>
      <c r="N7" s="21"/>
      <c r="O7" s="20"/>
      <c r="P7" s="21"/>
    </row>
    <row r="8" spans="2:16" hidden="1">
      <c r="B8" s="18">
        <v>44440</v>
      </c>
      <c r="C8" s="6">
        <v>15937.398999999999</v>
      </c>
      <c r="D8" s="7">
        <v>2636.9310380000002</v>
      </c>
      <c r="E8" s="7">
        <v>18574.330038</v>
      </c>
      <c r="F8" s="4">
        <f t="shared" si="0"/>
        <v>0.1644483073429987</v>
      </c>
      <c r="G8" s="4">
        <f t="shared" si="0"/>
        <v>3.1319097393854557E-2</v>
      </c>
      <c r="H8" s="6">
        <v>2620.8782890000002</v>
      </c>
      <c r="I8" s="7">
        <v>82.586299999999994</v>
      </c>
      <c r="J8" s="7">
        <v>2703.4645890000002</v>
      </c>
      <c r="K8" s="8">
        <v>6228</v>
      </c>
      <c r="M8" s="20"/>
      <c r="N8" s="21"/>
      <c r="O8" s="20"/>
      <c r="P8" s="21"/>
    </row>
    <row r="9" spans="2:16" hidden="1">
      <c r="B9" s="18">
        <v>44470</v>
      </c>
      <c r="C9" s="6">
        <v>15678.394</v>
      </c>
      <c r="D9" s="7">
        <v>2568.9139530000002</v>
      </c>
      <c r="E9" s="7">
        <v>18247.307953</v>
      </c>
      <c r="F9" s="4">
        <f t="shared" si="0"/>
        <v>0.12199181076837334</v>
      </c>
      <c r="G9" s="4">
        <f t="shared" si="0"/>
        <v>6.082662590450727E-2</v>
      </c>
      <c r="H9" s="6">
        <v>1912.6356740000001</v>
      </c>
      <c r="I9" s="7">
        <v>156.25836799999999</v>
      </c>
      <c r="J9" s="7">
        <v>2068.8940419999999</v>
      </c>
      <c r="K9" s="8">
        <v>8072</v>
      </c>
      <c r="M9" s="20"/>
      <c r="N9" s="21"/>
      <c r="O9" s="20"/>
      <c r="P9" s="21"/>
    </row>
    <row r="10" spans="2:16" hidden="1">
      <c r="B10" s="18">
        <v>44501</v>
      </c>
      <c r="C10" s="6">
        <v>21342.172999999999</v>
      </c>
      <c r="D10" s="7">
        <v>2531.7684250000002</v>
      </c>
      <c r="E10" s="7">
        <v>23873.941424999997</v>
      </c>
      <c r="F10" s="4">
        <f t="shared" si="0"/>
        <v>7.7204239933768695E-2</v>
      </c>
      <c r="G10" s="4">
        <f t="shared" si="0"/>
        <v>8.0387601800508274E-2</v>
      </c>
      <c r="H10" s="6">
        <v>1647.7062450000001</v>
      </c>
      <c r="I10" s="7">
        <v>203.52279200000001</v>
      </c>
      <c r="J10" s="7">
        <v>1851.2290370000001</v>
      </c>
      <c r="K10" s="8">
        <v>7201</v>
      </c>
      <c r="M10" s="20"/>
      <c r="N10" s="21"/>
      <c r="O10" s="20"/>
      <c r="P10" s="21"/>
    </row>
    <row r="11" spans="2:16" hidden="1">
      <c r="B11" s="19">
        <v>44531</v>
      </c>
      <c r="C11" s="9">
        <v>25634.749</v>
      </c>
      <c r="D11" s="10">
        <v>2201.9944799999998</v>
      </c>
      <c r="E11" s="10">
        <v>27836.743480000001</v>
      </c>
      <c r="F11" s="22">
        <f t="shared" si="0"/>
        <v>0.22211056129318837</v>
      </c>
      <c r="G11" s="23">
        <f t="shared" si="0"/>
        <v>9.4583454178322923E-2</v>
      </c>
      <c r="H11" s="9">
        <v>5693.7484889999996</v>
      </c>
      <c r="I11" s="10">
        <v>208.272244</v>
      </c>
      <c r="J11" s="10">
        <v>5902.0207329999994</v>
      </c>
      <c r="K11" s="11">
        <v>4997</v>
      </c>
      <c r="M11" s="20"/>
      <c r="N11" s="21"/>
      <c r="O11" s="20"/>
      <c r="P11" s="21"/>
    </row>
    <row r="12" spans="2:16">
      <c r="B12" s="18">
        <v>44562</v>
      </c>
      <c r="C12" s="6">
        <v>37145.285000000003</v>
      </c>
      <c r="D12" s="7">
        <v>3649.3975310000001</v>
      </c>
      <c r="E12" s="7">
        <v>40794.682531000006</v>
      </c>
      <c r="F12" s="4">
        <f t="shared" si="0"/>
        <v>1.7507218722376202E-2</v>
      </c>
      <c r="G12" s="4">
        <f t="shared" si="0"/>
        <v>7.9399428409379288E-2</v>
      </c>
      <c r="H12" s="6">
        <v>650.31062899999995</v>
      </c>
      <c r="I12" s="7">
        <v>289.76007800000002</v>
      </c>
      <c r="J12" s="7">
        <v>940.07070699999997</v>
      </c>
      <c r="K12" s="8">
        <v>5207</v>
      </c>
      <c r="M12" s="20"/>
      <c r="N12" s="21"/>
      <c r="O12" s="20"/>
      <c r="P12" s="21"/>
    </row>
    <row r="13" spans="2:16">
      <c r="B13" s="18">
        <v>44593</v>
      </c>
      <c r="C13" s="6">
        <v>39835.089999999997</v>
      </c>
      <c r="D13" s="7">
        <v>3483.1082280000001</v>
      </c>
      <c r="E13" s="7">
        <v>43318.198227999994</v>
      </c>
      <c r="F13" s="4">
        <f t="shared" si="0"/>
        <v>5.7760937931858582E-2</v>
      </c>
      <c r="G13" s="4">
        <f t="shared" si="0"/>
        <v>8.4749671177889105E-2</v>
      </c>
      <c r="H13" s="6">
        <v>2300.9121610000002</v>
      </c>
      <c r="I13" s="7">
        <v>295.19227699999999</v>
      </c>
      <c r="J13" s="7">
        <v>2596.1044380000003</v>
      </c>
      <c r="K13" s="8">
        <v>4699</v>
      </c>
      <c r="M13" s="20"/>
      <c r="N13" s="21"/>
      <c r="O13" s="20"/>
      <c r="P13" s="21"/>
    </row>
    <row r="14" spans="2:16">
      <c r="B14" s="18">
        <v>44621</v>
      </c>
      <c r="C14" s="6">
        <v>28372.5</v>
      </c>
      <c r="D14" s="7">
        <v>3159.9321909999999</v>
      </c>
      <c r="E14" s="7">
        <v>31532.432191</v>
      </c>
      <c r="F14" s="4">
        <f t="shared" si="0"/>
        <v>0.30612541425676271</v>
      </c>
      <c r="G14" s="4">
        <f t="shared" si="0"/>
        <v>2.1254328871767869E-2</v>
      </c>
      <c r="H14" s="6">
        <v>8685.5433159999993</v>
      </c>
      <c r="I14" s="7">
        <v>67.162238000000002</v>
      </c>
      <c r="J14" s="7">
        <v>8752.7055540000001</v>
      </c>
      <c r="K14" s="8">
        <v>4399</v>
      </c>
      <c r="M14" s="20"/>
      <c r="N14" s="21"/>
      <c r="O14" s="20"/>
      <c r="P14" s="21"/>
    </row>
    <row r="15" spans="2:16">
      <c r="B15" s="18">
        <v>44652</v>
      </c>
      <c r="C15" s="6">
        <v>27292.225999999999</v>
      </c>
      <c r="D15" s="7">
        <v>4681.468046</v>
      </c>
      <c r="E15" s="7">
        <v>31973.694045999997</v>
      </c>
      <c r="F15" s="4">
        <f t="shared" si="0"/>
        <v>6.4833182899775202E-2</v>
      </c>
      <c r="G15" s="4">
        <f t="shared" si="0"/>
        <v>7.5874769946042683E-2</v>
      </c>
      <c r="H15" s="6">
        <v>1769.4418800000001</v>
      </c>
      <c r="I15" s="7">
        <v>355.20531099999999</v>
      </c>
      <c r="J15" s="7">
        <v>2124.647191</v>
      </c>
      <c r="K15" s="8">
        <v>5070</v>
      </c>
      <c r="M15" s="20"/>
      <c r="N15" s="21"/>
      <c r="O15" s="20"/>
      <c r="P15" s="21"/>
    </row>
    <row r="16" spans="2:16">
      <c r="B16" s="18">
        <v>44682</v>
      </c>
      <c r="C16" s="6">
        <v>28389.151999999998</v>
      </c>
      <c r="D16" s="7">
        <v>4494.403061</v>
      </c>
      <c r="E16" s="7">
        <v>32883.555060999999</v>
      </c>
      <c r="F16" s="4">
        <f t="shared" si="0"/>
        <v>0.12799093424840588</v>
      </c>
      <c r="G16" s="4">
        <f t="shared" si="0"/>
        <v>9.4235328085097173E-2</v>
      </c>
      <c r="H16" s="6">
        <v>3633.554087</v>
      </c>
      <c r="I16" s="7">
        <v>423.53154699999999</v>
      </c>
      <c r="J16" s="7">
        <v>4057.085634</v>
      </c>
      <c r="K16" s="8">
        <v>7142</v>
      </c>
      <c r="M16" s="20"/>
      <c r="N16" s="21"/>
      <c r="O16" s="20"/>
      <c r="P16" s="21"/>
    </row>
    <row r="17" spans="2:16">
      <c r="B17" s="18">
        <v>44713</v>
      </c>
      <c r="C17" s="6">
        <v>26916.797999999999</v>
      </c>
      <c r="D17" s="7">
        <v>5774.269824</v>
      </c>
      <c r="E17" s="7">
        <v>32691.067823999998</v>
      </c>
      <c r="F17" s="4">
        <f t="shared" si="0"/>
        <v>0.20553772696143133</v>
      </c>
      <c r="G17" s="4">
        <f t="shared" si="0"/>
        <v>8.9993672938550914E-2</v>
      </c>
      <c r="H17" s="6">
        <v>5532.4174780000003</v>
      </c>
      <c r="I17" s="7">
        <v>519.64774999999997</v>
      </c>
      <c r="J17" s="7">
        <v>6052.0652280000004</v>
      </c>
      <c r="K17" s="8">
        <v>7491</v>
      </c>
      <c r="M17" s="20"/>
      <c r="N17" s="21"/>
      <c r="O17" s="20"/>
      <c r="P17" s="21"/>
    </row>
    <row r="18" spans="2:16">
      <c r="B18" s="18">
        <v>44743</v>
      </c>
      <c r="C18" s="6">
        <v>24597.411</v>
      </c>
      <c r="D18" s="7">
        <v>6486.2478959999999</v>
      </c>
      <c r="E18" s="7">
        <v>31083.658896000001</v>
      </c>
      <c r="F18" s="4">
        <f t="shared" si="0"/>
        <v>0.10845749229461589</v>
      </c>
      <c r="G18" s="4">
        <f t="shared" si="0"/>
        <v>9.1465561525309921E-2</v>
      </c>
      <c r="H18" s="6">
        <v>2667.773514</v>
      </c>
      <c r="I18" s="7">
        <v>593.26830600000005</v>
      </c>
      <c r="J18" s="7">
        <v>3261.0418199999999</v>
      </c>
      <c r="K18" s="8">
        <v>7734</v>
      </c>
      <c r="M18" s="20"/>
      <c r="N18" s="21"/>
      <c r="O18" s="20"/>
      <c r="P18" s="21"/>
    </row>
    <row r="19" spans="2:16">
      <c r="B19" s="18">
        <v>44774</v>
      </c>
      <c r="C19" s="6">
        <v>42828.127</v>
      </c>
      <c r="D19" s="7">
        <v>8421.4195409999993</v>
      </c>
      <c r="E19" s="7">
        <v>51249.546541000003</v>
      </c>
      <c r="F19" s="4">
        <f t="shared" si="0"/>
        <v>7.7771897869827467E-2</v>
      </c>
      <c r="G19" s="4">
        <f t="shared" si="0"/>
        <v>7.4035963647758621E-2</v>
      </c>
      <c r="H19" s="6">
        <v>3330.8247190000002</v>
      </c>
      <c r="I19" s="7">
        <v>623.48791100000005</v>
      </c>
      <c r="J19" s="7">
        <v>3954.3126300000004</v>
      </c>
      <c r="K19" s="8">
        <v>8657</v>
      </c>
      <c r="M19" s="20"/>
      <c r="N19" s="21"/>
      <c r="O19" s="20"/>
      <c r="P19" s="21"/>
    </row>
    <row r="20" spans="2:16">
      <c r="B20" s="18">
        <v>44805</v>
      </c>
      <c r="C20" s="6">
        <v>61862.77</v>
      </c>
      <c r="D20" s="7">
        <v>7274.1181479999996</v>
      </c>
      <c r="E20" s="7">
        <v>69136.888147999998</v>
      </c>
      <c r="F20" s="4">
        <f t="shared" si="0"/>
        <v>4.6367240894644716E-2</v>
      </c>
      <c r="G20" s="4">
        <f t="shared" si="0"/>
        <v>5.738543030329675E-2</v>
      </c>
      <c r="H20" s="6">
        <v>2868.4059590000002</v>
      </c>
      <c r="I20" s="7">
        <v>417.42840000000001</v>
      </c>
      <c r="J20" s="7">
        <v>3285.8343590000004</v>
      </c>
      <c r="K20" s="8">
        <v>8468</v>
      </c>
      <c r="M20" s="20"/>
      <c r="N20" s="21"/>
      <c r="O20" s="20"/>
      <c r="P20" s="21"/>
    </row>
    <row r="21" spans="2:16">
      <c r="B21" s="18">
        <v>44835</v>
      </c>
      <c r="C21" s="6">
        <v>53979.387000000002</v>
      </c>
      <c r="D21" s="7">
        <v>9242.7410710000004</v>
      </c>
      <c r="E21" s="7">
        <v>63222.128070999999</v>
      </c>
      <c r="F21" s="4">
        <f t="shared" si="0"/>
        <v>4.8164921268928081E-2</v>
      </c>
      <c r="G21" s="4">
        <f t="shared" si="0"/>
        <v>7.2515307510122071E-2</v>
      </c>
      <c r="H21" s="6">
        <v>2599.9129250000001</v>
      </c>
      <c r="I21" s="7">
        <v>670.24021100000004</v>
      </c>
      <c r="J21" s="7">
        <v>3270.1531359999999</v>
      </c>
      <c r="K21" s="8">
        <v>9067</v>
      </c>
      <c r="M21" s="20"/>
      <c r="N21" s="21"/>
      <c r="O21" s="20"/>
      <c r="P21" s="21"/>
    </row>
    <row r="22" spans="2:16">
      <c r="B22" s="18">
        <v>44866</v>
      </c>
      <c r="C22" s="6">
        <v>65757</v>
      </c>
      <c r="D22" s="7">
        <v>14011.152075</v>
      </c>
      <c r="E22" s="7">
        <v>79768.152075000005</v>
      </c>
      <c r="F22" s="4">
        <f t="shared" si="0"/>
        <v>3.7821417491673892E-2</v>
      </c>
      <c r="G22" s="4">
        <f t="shared" si="0"/>
        <v>5.8047450748264035E-2</v>
      </c>
      <c r="H22" s="6">
        <v>2487.02295</v>
      </c>
      <c r="I22" s="7">
        <v>813.31165999999996</v>
      </c>
      <c r="J22" s="7">
        <v>3300.3346099999999</v>
      </c>
      <c r="K22" s="8">
        <v>13105</v>
      </c>
      <c r="M22" s="20"/>
      <c r="N22" s="21"/>
      <c r="O22" s="20"/>
      <c r="P22" s="21"/>
    </row>
    <row r="23" spans="2:16">
      <c r="B23" s="18">
        <v>44896</v>
      </c>
      <c r="C23" s="6">
        <v>64447</v>
      </c>
      <c r="D23" s="7">
        <v>8667.4954309999994</v>
      </c>
      <c r="E23" s="7">
        <v>73114.495431000003</v>
      </c>
      <c r="F23" s="4">
        <f t="shared" si="0"/>
        <v>2.203732269927227E-2</v>
      </c>
      <c r="G23" s="4">
        <f t="shared" si="0"/>
        <v>7.6646092206056574E-2</v>
      </c>
      <c r="H23" s="6">
        <v>1420.2393360000001</v>
      </c>
      <c r="I23" s="7">
        <v>664.329654</v>
      </c>
      <c r="J23" s="7">
        <v>2084.5689900000002</v>
      </c>
      <c r="K23" s="8">
        <v>13184</v>
      </c>
      <c r="M23" s="20"/>
      <c r="N23" s="21"/>
      <c r="O23" s="20"/>
      <c r="P23" s="21"/>
    </row>
    <row r="24" spans="2:16" s="25" customFormat="1" ht="14.4" thickBot="1">
      <c r="B24" s="26" t="s">
        <v>0</v>
      </c>
      <c r="C24" s="27">
        <f>SUM(C12:C23)</f>
        <v>501422.74599999998</v>
      </c>
      <c r="D24" s="28">
        <f>SUM(D12:D23)</f>
        <v>79345.753043000004</v>
      </c>
      <c r="E24" s="28">
        <f>SUM(E12:E23)</f>
        <v>580768.49904299993</v>
      </c>
      <c r="F24" s="29">
        <f t="shared" si="0"/>
        <v>7.5677378532803929E-2</v>
      </c>
      <c r="G24" s="29">
        <f t="shared" si="0"/>
        <v>7.2247916531756148E-2</v>
      </c>
      <c r="H24" s="27">
        <f>SUM(H12:H23)</f>
        <v>37946.358953999996</v>
      </c>
      <c r="I24" s="28">
        <f>SUM(I12:I23)</f>
        <v>5732.5653430000011</v>
      </c>
      <c r="J24" s="28">
        <f>SUM(J12:J23)</f>
        <v>43678.924296999998</v>
      </c>
      <c r="K24" s="30">
        <f>SUM(K12:K23)</f>
        <v>94223</v>
      </c>
      <c r="M24" s="31"/>
      <c r="N24" s="32"/>
      <c r="O24" s="31"/>
      <c r="P24" s="32"/>
    </row>
    <row r="25" spans="2:16">
      <c r="B25" s="18">
        <v>44927</v>
      </c>
      <c r="C25" s="6">
        <v>67226.089000000007</v>
      </c>
      <c r="D25" s="7">
        <v>6719.798436</v>
      </c>
      <c r="E25" s="7">
        <v>73945.887436000005</v>
      </c>
      <c r="F25" s="4">
        <f t="shared" si="0"/>
        <v>8.6079926038832924E-2</v>
      </c>
      <c r="G25" s="4">
        <f t="shared" si="0"/>
        <v>0.10501854776169063</v>
      </c>
      <c r="H25" s="6">
        <v>5786.816769</v>
      </c>
      <c r="I25" s="7">
        <v>705.70347300000003</v>
      </c>
      <c r="J25" s="7">
        <v>6492.5202420000005</v>
      </c>
      <c r="K25" s="8">
        <v>10633</v>
      </c>
      <c r="L25" s="13"/>
      <c r="M25" s="20"/>
      <c r="N25" s="21"/>
      <c r="O25" s="20"/>
      <c r="P25" s="21"/>
    </row>
    <row r="26" spans="2:16">
      <c r="B26" s="18">
        <v>44958</v>
      </c>
      <c r="C26" s="6">
        <v>43470.983</v>
      </c>
      <c r="D26" s="7">
        <v>6868.7728550000002</v>
      </c>
      <c r="E26" s="7">
        <v>50339.755855000003</v>
      </c>
      <c r="F26" s="4">
        <f t="shared" si="0"/>
        <v>7.5429351574589423E-2</v>
      </c>
      <c r="G26" s="4">
        <f t="shared" si="0"/>
        <v>6.87154870256661E-2</v>
      </c>
      <c r="H26" s="6">
        <v>3278.9880600000001</v>
      </c>
      <c r="I26" s="7">
        <v>471.99107199999997</v>
      </c>
      <c r="J26" s="7">
        <v>3750.9791319999999</v>
      </c>
      <c r="K26" s="8">
        <v>8656</v>
      </c>
      <c r="L26" s="13"/>
      <c r="M26" s="20"/>
      <c r="N26" s="21"/>
      <c r="O26" s="20"/>
      <c r="P26" s="21"/>
    </row>
    <row r="27" spans="2:16">
      <c r="B27" s="18">
        <v>44986</v>
      </c>
      <c r="C27" s="6">
        <v>96405.945999999996</v>
      </c>
      <c r="D27" s="7">
        <v>8269.6835819999997</v>
      </c>
      <c r="E27" s="7">
        <v>104675.62958199999</v>
      </c>
      <c r="F27" s="4">
        <f t="shared" si="0"/>
        <v>5.6142116586875256E-2</v>
      </c>
      <c r="G27" s="4">
        <f t="shared" si="0"/>
        <v>8.4810252659072063E-2</v>
      </c>
      <c r="H27" s="6">
        <v>5412.4338600000001</v>
      </c>
      <c r="I27" s="7">
        <v>701.35395400000004</v>
      </c>
      <c r="J27" s="7">
        <v>6113.7878140000003</v>
      </c>
      <c r="K27" s="8">
        <v>13401</v>
      </c>
      <c r="L27" s="13"/>
      <c r="M27" s="20"/>
      <c r="N27" s="21"/>
      <c r="O27" s="20"/>
      <c r="P27" s="21"/>
    </row>
    <row r="28" spans="2:16">
      <c r="B28" s="18">
        <v>45017</v>
      </c>
      <c r="C28" s="6">
        <v>96776.937000000005</v>
      </c>
      <c r="D28" s="7">
        <v>9170.7027030000008</v>
      </c>
      <c r="E28" s="7">
        <v>105947.63970300001</v>
      </c>
      <c r="F28" s="4">
        <f t="shared" si="0"/>
        <v>9.3978035510671298E-2</v>
      </c>
      <c r="G28" s="4">
        <f t="shared" si="0"/>
        <v>9.3818577579506984E-2</v>
      </c>
      <c r="H28" s="6">
        <v>9094.906422</v>
      </c>
      <c r="I28" s="7">
        <v>860.38228300000003</v>
      </c>
      <c r="J28" s="7">
        <v>9955.2887050000008</v>
      </c>
      <c r="K28" s="8">
        <v>18717</v>
      </c>
      <c r="L28" s="13"/>
      <c r="M28" s="20"/>
      <c r="N28" s="21"/>
      <c r="O28" s="20"/>
      <c r="P28" s="21"/>
    </row>
    <row r="29" spans="2:16">
      <c r="B29" s="18">
        <v>45047</v>
      </c>
      <c r="C29" s="6">
        <v>113704.50199999999</v>
      </c>
      <c r="D29" s="7">
        <v>9712.9595700000009</v>
      </c>
      <c r="E29" s="7">
        <v>123417.46157</v>
      </c>
      <c r="F29" s="4">
        <f t="shared" si="0"/>
        <v>9.3988286215791167E-2</v>
      </c>
      <c r="G29" s="4">
        <f t="shared" si="0"/>
        <v>7.5425060582229919E-2</v>
      </c>
      <c r="H29" s="6">
        <v>10686.891277999999</v>
      </c>
      <c r="I29" s="7">
        <v>732.60056399999996</v>
      </c>
      <c r="J29" s="7">
        <v>11419.491841999999</v>
      </c>
      <c r="K29" s="8">
        <v>21866</v>
      </c>
      <c r="L29" s="13"/>
      <c r="M29" s="20"/>
      <c r="N29" s="21"/>
      <c r="O29" s="20"/>
      <c r="P29" s="21"/>
    </row>
    <row r="30" spans="2:16">
      <c r="B30" s="18">
        <v>45078</v>
      </c>
      <c r="C30" s="6">
        <v>103788.41800000001</v>
      </c>
      <c r="D30" s="7">
        <v>9948.3810620000004</v>
      </c>
      <c r="E30" s="7">
        <v>113736.79906200001</v>
      </c>
      <c r="F30" s="4">
        <f t="shared" si="0"/>
        <v>9.0585882357316599E-2</v>
      </c>
      <c r="G30" s="4">
        <f t="shared" si="0"/>
        <v>9.0161339660191644E-2</v>
      </c>
      <c r="H30" s="6">
        <v>9401.7654230000007</v>
      </c>
      <c r="I30" s="7">
        <v>896.95936400000005</v>
      </c>
      <c r="J30" s="7">
        <v>10298.724787000001</v>
      </c>
      <c r="K30" s="8">
        <v>22251</v>
      </c>
      <c r="L30" s="13"/>
      <c r="M30" s="20"/>
      <c r="N30" s="21"/>
      <c r="O30" s="20"/>
      <c r="P30" s="21"/>
    </row>
    <row r="31" spans="2:16">
      <c r="B31" s="18">
        <v>45108</v>
      </c>
      <c r="C31" s="6">
        <v>130283.58</v>
      </c>
      <c r="D31" s="7">
        <v>28272.882874999999</v>
      </c>
      <c r="E31" s="7">
        <v>158556.462875</v>
      </c>
      <c r="F31" s="4">
        <f t="shared" si="0"/>
        <v>0.13439015326413351</v>
      </c>
      <c r="G31" s="4">
        <f t="shared" si="0"/>
        <v>9.1307676985522127E-2</v>
      </c>
      <c r="H31" s="6">
        <v>17508.830284</v>
      </c>
      <c r="I31" s="7">
        <v>2581.5312570000001</v>
      </c>
      <c r="J31" s="7">
        <v>20090.361540999998</v>
      </c>
      <c r="K31" s="8">
        <v>27005</v>
      </c>
      <c r="L31" s="13"/>
      <c r="M31" s="20"/>
      <c r="N31" s="21"/>
      <c r="O31" s="20"/>
      <c r="P31" s="21"/>
    </row>
    <row r="32" spans="2:16">
      <c r="B32" s="18">
        <v>45161</v>
      </c>
      <c r="C32" s="6">
        <v>132750.11799999999</v>
      </c>
      <c r="D32" s="7">
        <v>28189.213868999999</v>
      </c>
      <c r="E32" s="7">
        <v>160939.33186899999</v>
      </c>
      <c r="F32" s="4">
        <f t="shared" si="0"/>
        <v>0.11981313373295835</v>
      </c>
      <c r="G32" s="4">
        <f t="shared" si="0"/>
        <v>7.0964042853280326E-2</v>
      </c>
      <c r="H32" s="6">
        <v>15905.207640999999</v>
      </c>
      <c r="I32" s="7">
        <v>2000.4205810000001</v>
      </c>
      <c r="J32" s="7">
        <v>17905.628221999999</v>
      </c>
      <c r="K32" s="8">
        <v>28718</v>
      </c>
      <c r="L32" s="13"/>
      <c r="M32" s="20"/>
      <c r="N32" s="21"/>
      <c r="O32" s="20"/>
      <c r="P32" s="21"/>
    </row>
    <row r="33" spans="2:16">
      <c r="B33" s="18">
        <v>45170</v>
      </c>
      <c r="C33" s="6">
        <v>103753.274</v>
      </c>
      <c r="D33" s="7">
        <v>18082.588293000001</v>
      </c>
      <c r="E33" s="7">
        <v>121835.86229300001</v>
      </c>
      <c r="F33" s="4">
        <f t="shared" si="0"/>
        <v>0.12667088017868236</v>
      </c>
      <c r="G33" s="4">
        <f t="shared" si="0"/>
        <v>6.5509854496801703E-2</v>
      </c>
      <c r="H33" s="6">
        <v>13142.518539000001</v>
      </c>
      <c r="I33" s="7">
        <v>1184.587728</v>
      </c>
      <c r="J33" s="7">
        <v>14327.106267000001</v>
      </c>
      <c r="K33" s="8">
        <v>28165</v>
      </c>
      <c r="L33" s="13"/>
      <c r="M33" s="20"/>
      <c r="N33" s="21"/>
      <c r="O33" s="20"/>
      <c r="P33" s="21"/>
    </row>
    <row r="34" spans="2:16">
      <c r="B34" s="18">
        <v>45222</v>
      </c>
      <c r="C34" s="6">
        <v>143448</v>
      </c>
      <c r="D34" s="7">
        <v>13137.548276</v>
      </c>
      <c r="E34" s="7">
        <v>156585.54827599999</v>
      </c>
      <c r="F34" s="4">
        <f t="shared" si="0"/>
        <v>0.12907565814790029</v>
      </c>
      <c r="G34" s="4">
        <f t="shared" si="0"/>
        <v>9.7443814866024242E-2</v>
      </c>
      <c r="H34" s="6">
        <v>18515.64501</v>
      </c>
      <c r="I34" s="7">
        <v>1280.172822</v>
      </c>
      <c r="J34" s="7">
        <v>19795.817832000001</v>
      </c>
      <c r="K34" s="8">
        <v>30582</v>
      </c>
      <c r="L34" s="13"/>
      <c r="M34" s="20"/>
      <c r="N34" s="21"/>
      <c r="O34" s="20"/>
      <c r="P34" s="21"/>
    </row>
    <row r="35" spans="2:16">
      <c r="B35" s="18">
        <v>45231</v>
      </c>
      <c r="C35" s="6">
        <v>116903.91800000001</v>
      </c>
      <c r="D35" s="7">
        <v>19435.014664999999</v>
      </c>
      <c r="E35" s="7">
        <v>136338.932665</v>
      </c>
      <c r="F35" s="4">
        <f t="shared" si="0"/>
        <v>0.13745519529123051</v>
      </c>
      <c r="G35" s="4">
        <f t="shared" si="0"/>
        <v>9.5720364664823893E-2</v>
      </c>
      <c r="H35" s="6">
        <v>16069.050879</v>
      </c>
      <c r="I35" s="7">
        <v>1860.326691</v>
      </c>
      <c r="J35" s="7">
        <v>17929.377570000001</v>
      </c>
      <c r="K35" s="8">
        <v>28547</v>
      </c>
      <c r="L35" s="13"/>
      <c r="M35" s="20"/>
      <c r="N35" s="21"/>
      <c r="O35" s="20"/>
      <c r="P35" s="21"/>
    </row>
    <row r="36" spans="2:16">
      <c r="B36" s="24">
        <v>45291</v>
      </c>
      <c r="C36" s="6">
        <v>126239.84</v>
      </c>
      <c r="D36" s="7">
        <v>12149.459570999999</v>
      </c>
      <c r="E36" s="7">
        <v>138389.29957099998</v>
      </c>
      <c r="F36" s="4">
        <f t="shared" si="0"/>
        <v>0.10552009502705328</v>
      </c>
      <c r="G36" s="4">
        <f t="shared" si="0"/>
        <v>8.3857541320757081E-2</v>
      </c>
      <c r="H36" s="6">
        <v>13320.839913000002</v>
      </c>
      <c r="I36" s="7">
        <v>1018.823808</v>
      </c>
      <c r="J36" s="7">
        <v>14339.663721000001</v>
      </c>
      <c r="K36" s="8">
        <v>28328</v>
      </c>
      <c r="L36" s="13"/>
      <c r="M36" s="20"/>
      <c r="N36" s="21"/>
      <c r="O36" s="20"/>
      <c r="P36" s="21"/>
    </row>
    <row r="37" spans="2:16" s="25" customFormat="1" ht="14.4" thickBot="1">
      <c r="B37" s="26" t="s">
        <v>1</v>
      </c>
      <c r="C37" s="27">
        <f>SUM(C25:C36)</f>
        <v>1274751.605</v>
      </c>
      <c r="D37" s="28">
        <f>SUM(D25:D36)</f>
        <v>169957.00575700001</v>
      </c>
      <c r="E37" s="28">
        <f>SUM(E25:E36)</f>
        <v>1444708.610757</v>
      </c>
      <c r="F37" s="29">
        <f>H37/C37</f>
        <v>0.10835357534458644</v>
      </c>
      <c r="G37" s="29">
        <f t="shared" si="0"/>
        <v>8.4108645791503303E-2</v>
      </c>
      <c r="H37" s="27">
        <f>SUM(H25:H36)</f>
        <v>138123.89407799998</v>
      </c>
      <c r="I37" s="28">
        <f>SUM(I25:I36)</f>
        <v>14294.853597000001</v>
      </c>
      <c r="J37" s="28">
        <f>SUM(J25:J36)</f>
        <v>152418.74767499999</v>
      </c>
      <c r="K37" s="30">
        <f>SUM(K25:K36)</f>
        <v>266869</v>
      </c>
      <c r="L37" s="33"/>
      <c r="M37" s="31"/>
      <c r="N37" s="32"/>
      <c r="O37" s="31"/>
      <c r="P37" s="32"/>
    </row>
    <row r="38" spans="2:16">
      <c r="B38" s="18">
        <v>45315</v>
      </c>
      <c r="C38" s="6">
        <v>120821.45299999999</v>
      </c>
      <c r="D38" s="7">
        <v>11036.752268</v>
      </c>
      <c r="E38" s="7">
        <v>131858.20526799999</v>
      </c>
      <c r="F38" s="4">
        <f t="shared" si="0"/>
        <v>0.18826791453170161</v>
      </c>
      <c r="G38" s="4">
        <f t="shared" si="0"/>
        <v>0.10251409568016226</v>
      </c>
      <c r="H38" s="6">
        <v>22746.802987000003</v>
      </c>
      <c r="I38" s="7">
        <v>1131.4226779999999</v>
      </c>
      <c r="J38" s="7">
        <v>23878.225665000002</v>
      </c>
      <c r="K38" s="8">
        <v>26245</v>
      </c>
      <c r="L38" s="13"/>
      <c r="M38" s="20"/>
      <c r="N38" s="21"/>
      <c r="O38" s="20"/>
      <c r="P38" s="21"/>
    </row>
    <row r="39" spans="2:16">
      <c r="B39" s="18">
        <v>45346</v>
      </c>
      <c r="C39" s="6">
        <v>105444.946</v>
      </c>
      <c r="D39" s="7">
        <v>12213.009354</v>
      </c>
      <c r="E39" s="7">
        <v>117657.95535399999</v>
      </c>
      <c r="F39" s="4">
        <f t="shared" si="0"/>
        <v>0.21600178531079148</v>
      </c>
      <c r="G39" s="4">
        <f t="shared" si="0"/>
        <v>9.5610739102361939E-2</v>
      </c>
      <c r="H39" s="6">
        <v>22776.296588000001</v>
      </c>
      <c r="I39" s="7">
        <v>1167.694851</v>
      </c>
      <c r="J39" s="7">
        <v>23943.991439000001</v>
      </c>
      <c r="K39" s="8">
        <v>25328</v>
      </c>
      <c r="L39" s="13"/>
      <c r="M39" s="20"/>
      <c r="N39" s="21"/>
      <c r="O39" s="20"/>
      <c r="P39" s="21"/>
    </row>
    <row r="40" spans="2:16">
      <c r="B40" s="18">
        <v>45375</v>
      </c>
      <c r="C40" s="6">
        <v>121940.96400000001</v>
      </c>
      <c r="D40" s="7">
        <v>13216.175238</v>
      </c>
      <c r="E40" s="7">
        <v>135157.139238</v>
      </c>
      <c r="F40" s="4">
        <f t="shared" si="0"/>
        <v>0.1712837038585327</v>
      </c>
      <c r="G40" s="4">
        <f t="shared" si="0"/>
        <v>9.8317616905073305E-2</v>
      </c>
      <c r="H40" s="6">
        <v>20886.499965999999</v>
      </c>
      <c r="I40" s="7">
        <v>1299.382854</v>
      </c>
      <c r="J40" s="7">
        <v>22185.882819999999</v>
      </c>
      <c r="K40" s="8">
        <v>27679</v>
      </c>
      <c r="L40" s="13"/>
      <c r="M40" s="20"/>
      <c r="N40" s="21"/>
      <c r="O40" s="20"/>
      <c r="P40" s="21"/>
    </row>
    <row r="41" spans="2:16">
      <c r="B41" s="18">
        <v>45406</v>
      </c>
      <c r="C41" s="6">
        <v>128320.678</v>
      </c>
      <c r="D41" s="7">
        <v>11846.366567999999</v>
      </c>
      <c r="E41" s="7">
        <v>140167.04456800001</v>
      </c>
      <c r="F41" s="4">
        <f t="shared" si="0"/>
        <v>0.15211479237975969</v>
      </c>
      <c r="G41" s="4">
        <f t="shared" si="0"/>
        <v>7.365460464113506E-2</v>
      </c>
      <c r="H41" s="6">
        <v>19519.473291999999</v>
      </c>
      <c r="I41" s="7">
        <v>872.539446</v>
      </c>
      <c r="J41" s="7">
        <v>20392.012737999998</v>
      </c>
      <c r="K41" s="8">
        <v>28134</v>
      </c>
      <c r="L41" s="13"/>
      <c r="M41" s="20"/>
      <c r="N41" s="21"/>
      <c r="O41" s="20"/>
      <c r="P41" s="21"/>
    </row>
    <row r="42" spans="2:16">
      <c r="B42" s="18">
        <v>45436</v>
      </c>
      <c r="C42" s="6">
        <v>109204.08199999999</v>
      </c>
      <c r="D42" s="7">
        <v>30766.678939000001</v>
      </c>
      <c r="E42" s="7">
        <v>139970.760939</v>
      </c>
      <c r="F42" s="4">
        <f t="shared" si="0"/>
        <v>0.22475324342729239</v>
      </c>
      <c r="G42" s="4">
        <f t="shared" si="0"/>
        <v>8.3461932537183411E-2</v>
      </c>
      <c r="H42" s="6">
        <v>24543.971624999998</v>
      </c>
      <c r="I42" s="7">
        <v>2567.8464819999999</v>
      </c>
      <c r="J42" s="7">
        <v>27111.818106999999</v>
      </c>
      <c r="K42" s="8">
        <v>29745</v>
      </c>
      <c r="M42" s="20"/>
      <c r="N42" s="21"/>
      <c r="O42" s="20"/>
      <c r="P42" s="21"/>
    </row>
    <row r="43" spans="2:16">
      <c r="B43" s="18">
        <v>45467</v>
      </c>
      <c r="C43" s="6">
        <v>115646.90300000001</v>
      </c>
      <c r="D43" s="7">
        <v>14418.964101</v>
      </c>
      <c r="E43" s="7">
        <v>130065.86710100001</v>
      </c>
      <c r="F43" s="4">
        <f t="shared" si="0"/>
        <v>0.15426862029327321</v>
      </c>
      <c r="G43" s="4">
        <f t="shared" si="0"/>
        <v>8.2809692474176438E-2</v>
      </c>
      <c r="H43" s="6">
        <v>17840.688167</v>
      </c>
      <c r="I43" s="7">
        <v>1194.0299829999999</v>
      </c>
      <c r="J43" s="7">
        <v>19034.718196000002</v>
      </c>
      <c r="K43" s="8">
        <v>28794</v>
      </c>
      <c r="M43" s="20"/>
      <c r="N43" s="21"/>
      <c r="O43" s="20"/>
      <c r="P43" s="21"/>
    </row>
    <row r="44" spans="2:16">
      <c r="B44" s="18">
        <v>45497</v>
      </c>
      <c r="C44" s="6">
        <v>124394.71400000001</v>
      </c>
      <c r="D44" s="7">
        <v>19130.501270000001</v>
      </c>
      <c r="E44" s="7">
        <v>143525.21527000002</v>
      </c>
      <c r="F44" s="4">
        <f t="shared" si="0"/>
        <v>0.16788028115889231</v>
      </c>
      <c r="G44" s="4">
        <f t="shared" si="0"/>
        <v>0.10295206211290249</v>
      </c>
      <c r="H44" s="6">
        <v>20883.419560999999</v>
      </c>
      <c r="I44" s="7">
        <v>1969.524555</v>
      </c>
      <c r="J44" s="7">
        <v>22852.943487999997</v>
      </c>
      <c r="K44" s="8">
        <v>34275</v>
      </c>
      <c r="M44" s="20"/>
      <c r="N44" s="21"/>
      <c r="O44" s="20"/>
      <c r="P44" s="21"/>
    </row>
    <row r="45" spans="2:16">
      <c r="B45" s="18">
        <v>45528</v>
      </c>
      <c r="C45" s="6">
        <v>159578.736</v>
      </c>
      <c r="D45" s="7">
        <v>29057.402351000001</v>
      </c>
      <c r="E45" s="7">
        <v>188636.138351</v>
      </c>
      <c r="F45" s="4">
        <f t="shared" si="0"/>
        <v>0.18625381339654176</v>
      </c>
      <c r="G45" s="4">
        <f t="shared" si="0"/>
        <v>0.11108710128346738</v>
      </c>
      <c r="H45" s="6">
        <v>29722.148117000001</v>
      </c>
      <c r="I45" s="7">
        <v>3227.9025980000001</v>
      </c>
      <c r="J45" s="7">
        <v>32949.950325320002</v>
      </c>
      <c r="K45" s="8">
        <v>37494</v>
      </c>
      <c r="M45" s="20"/>
      <c r="N45" s="21"/>
      <c r="O45" s="20"/>
      <c r="P45" s="21"/>
    </row>
    <row r="46" spans="2:16">
      <c r="B46" s="18">
        <v>45559</v>
      </c>
      <c r="C46" s="6">
        <v>129411.855</v>
      </c>
      <c r="D46" s="7">
        <v>14023.295915999999</v>
      </c>
      <c r="E46" s="7">
        <v>143435.15091599998</v>
      </c>
      <c r="F46" s="4">
        <f t="shared" si="0"/>
        <v>0.20986100428743565</v>
      </c>
      <c r="G46" s="4">
        <f t="shared" si="0"/>
        <v>9.0133038165291196E-2</v>
      </c>
      <c r="H46" s="6">
        <v>27158.501856999999</v>
      </c>
      <c r="I46" s="7">
        <v>1263.962266</v>
      </c>
      <c r="J46" s="7">
        <v>28422.464123000002</v>
      </c>
      <c r="K46" s="8">
        <v>35764</v>
      </c>
      <c r="M46" s="20"/>
      <c r="N46" s="21"/>
      <c r="O46" s="20"/>
      <c r="P46" s="21"/>
    </row>
    <row r="47" spans="2:16">
      <c r="B47" s="18">
        <v>45589</v>
      </c>
      <c r="C47" s="6">
        <v>137072.66</v>
      </c>
      <c r="D47" s="7">
        <v>16928.517521999998</v>
      </c>
      <c r="E47" s="7">
        <v>154001.17752200001</v>
      </c>
      <c r="F47" s="4">
        <f t="shared" si="0"/>
        <v>0.1688308623543163</v>
      </c>
      <c r="G47" s="4">
        <f t="shared" si="0"/>
        <v>6.254342464566344E-2</v>
      </c>
      <c r="H47" s="6">
        <v>23142.095393</v>
      </c>
      <c r="I47" s="7">
        <v>1058.76746</v>
      </c>
      <c r="J47" s="7">
        <v>24200.862852999999</v>
      </c>
      <c r="K47" s="8">
        <v>37313</v>
      </c>
      <c r="M47" s="20"/>
      <c r="N47" s="21"/>
      <c r="O47" s="20"/>
      <c r="P47" s="21"/>
    </row>
    <row r="48" spans="2:16">
      <c r="B48" s="18">
        <v>45620</v>
      </c>
      <c r="C48" s="6">
        <v>135184.011</v>
      </c>
      <c r="D48" s="7">
        <v>14655.363635</v>
      </c>
      <c r="E48" s="7">
        <v>149839.37463499999</v>
      </c>
      <c r="F48" s="4">
        <f t="shared" si="0"/>
        <v>0.18390896983371796</v>
      </c>
      <c r="G48" s="4">
        <f t="shared" si="0"/>
        <v>8.3195446893460853E-2</v>
      </c>
      <c r="H48" s="6">
        <v>24861.552200999999</v>
      </c>
      <c r="I48" s="7">
        <v>1219.2595269999999</v>
      </c>
      <c r="J48" s="7">
        <v>26080.761670556236</v>
      </c>
      <c r="K48" s="8">
        <v>35812</v>
      </c>
      <c r="M48" s="20"/>
      <c r="N48" s="21"/>
      <c r="O48" s="20"/>
      <c r="P48" s="21"/>
    </row>
    <row r="49" spans="2:16">
      <c r="B49" s="24">
        <v>45627</v>
      </c>
      <c r="C49" s="6">
        <v>132778.163</v>
      </c>
      <c r="D49" s="7">
        <v>19313.904127999998</v>
      </c>
      <c r="E49" s="7">
        <v>152092.067128</v>
      </c>
      <c r="F49" s="4">
        <f t="shared" si="0"/>
        <v>0.16668573421971503</v>
      </c>
      <c r="G49" s="4">
        <f t="shared" si="0"/>
        <v>7.4834266568851851E-2</v>
      </c>
      <c r="H49" s="6">
        <v>22132.225588000001</v>
      </c>
      <c r="I49" s="7">
        <v>1445.34185</v>
      </c>
      <c r="J49" s="7">
        <v>23577.567438000002</v>
      </c>
      <c r="K49" s="8">
        <v>36490</v>
      </c>
      <c r="M49" s="20"/>
      <c r="N49" s="21"/>
      <c r="O49" s="20"/>
      <c r="P49" s="21"/>
    </row>
    <row r="50" spans="2:16" s="25" customFormat="1" ht="14.4" thickBot="1">
      <c r="B50" s="26" t="s">
        <v>2</v>
      </c>
      <c r="C50" s="27">
        <f>SUM(C38:C49)</f>
        <v>1519799.165</v>
      </c>
      <c r="D50" s="28">
        <f>SUM(D38:D49)</f>
        <v>206606.93129000001</v>
      </c>
      <c r="E50" s="28">
        <f>SUM(E38:E49)</f>
        <v>1726406.09629</v>
      </c>
      <c r="F50" s="29">
        <f>H50/C50</f>
        <v>0.18174353671394469</v>
      </c>
      <c r="G50" s="29">
        <f t="shared" si="0"/>
        <v>8.9143546322501502E-2</v>
      </c>
      <c r="H50" s="27">
        <f>SUM(H38:H49)</f>
        <v>276213.67534199997</v>
      </c>
      <c r="I50" s="28">
        <f>SUM(I38:I49)</f>
        <v>18417.67455</v>
      </c>
      <c r="J50" s="28">
        <f>SUM(J38:J49)</f>
        <v>294631.19886287622</v>
      </c>
      <c r="K50" s="30">
        <f>SUM(K38:K49)</f>
        <v>383073</v>
      </c>
      <c r="M50" s="31"/>
      <c r="N50" s="32"/>
      <c r="O50" s="31"/>
      <c r="P50" s="32"/>
    </row>
    <row r="51" spans="2:16">
      <c r="B51" s="18">
        <v>45658</v>
      </c>
      <c r="C51" s="6">
        <v>121091.386</v>
      </c>
      <c r="D51" s="7">
        <v>16695.244825000002</v>
      </c>
      <c r="E51" s="7">
        <v>137786.630825</v>
      </c>
      <c r="F51" s="4">
        <f>H51/C51</f>
        <v>0.23242326499557187</v>
      </c>
      <c r="G51" s="4">
        <f>I51/D51</f>
        <v>7.6599565774262302E-2</v>
      </c>
      <c r="H51" s="6">
        <v>28144.45529695908</v>
      </c>
      <c r="I51" s="7">
        <v>1278.84850409</v>
      </c>
      <c r="J51" s="7">
        <v>29423.303801049082</v>
      </c>
      <c r="K51" s="8">
        <v>33863</v>
      </c>
      <c r="L51" s="45"/>
      <c r="M51" s="20"/>
      <c r="N51" s="21"/>
      <c r="O51" s="20"/>
      <c r="P51" s="21"/>
    </row>
    <row r="52" spans="2:16">
      <c r="B52" s="18">
        <v>45689</v>
      </c>
      <c r="C52" s="6">
        <v>140623.80600000001</v>
      </c>
      <c r="D52" s="7">
        <v>24645.668932</v>
      </c>
      <c r="E52" s="7">
        <v>165269.47493200001</v>
      </c>
      <c r="F52" s="4">
        <f t="shared" ref="F52:G60" si="1">H52/C52</f>
        <v>0.14728482514546648</v>
      </c>
      <c r="G52" s="4">
        <f t="shared" si="1"/>
        <v>7.7317295353499071E-2</v>
      </c>
      <c r="H52" s="6">
        <v>20711.752678000001</v>
      </c>
      <c r="I52" s="7">
        <v>1905.536464</v>
      </c>
      <c r="J52" s="7">
        <v>22617.289142000001</v>
      </c>
      <c r="K52" s="8">
        <v>35087</v>
      </c>
      <c r="L52" s="45"/>
      <c r="M52" s="20"/>
      <c r="N52" s="21"/>
      <c r="O52" s="20"/>
      <c r="P52" s="21"/>
    </row>
    <row r="53" spans="2:16">
      <c r="B53" s="18">
        <v>45717</v>
      </c>
      <c r="C53" s="6">
        <v>157968.89499999999</v>
      </c>
      <c r="D53" s="7">
        <v>20925.330021000002</v>
      </c>
      <c r="E53" s="7">
        <v>178894.22502099999</v>
      </c>
      <c r="F53" s="4">
        <f t="shared" si="1"/>
        <v>0.19582765481141085</v>
      </c>
      <c r="G53" s="4">
        <f t="shared" si="1"/>
        <v>7.5039236868626485E-2</v>
      </c>
      <c r="H53" s="6">
        <v>30934.678241000001</v>
      </c>
      <c r="I53" s="7">
        <v>1570.2207960000001</v>
      </c>
      <c r="J53" s="7">
        <v>32504.899037000003</v>
      </c>
      <c r="K53" s="8">
        <v>40681</v>
      </c>
      <c r="L53" s="45"/>
      <c r="M53" s="20"/>
      <c r="N53" s="21"/>
      <c r="O53" s="20"/>
      <c r="P53" s="21"/>
    </row>
    <row r="54" spans="2:16">
      <c r="B54" s="18">
        <v>45748</v>
      </c>
      <c r="C54" s="6">
        <v>188835.50200000001</v>
      </c>
      <c r="D54" s="7">
        <v>21646.248573000001</v>
      </c>
      <c r="E54" s="7">
        <v>210481.750573</v>
      </c>
      <c r="F54" s="4">
        <f t="shared" si="1"/>
        <v>0.16483323185170976</v>
      </c>
      <c r="G54" s="4">
        <f t="shared" si="1"/>
        <v>8.1020319483328329E-2</v>
      </c>
      <c r="H54" s="6">
        <v>31126.366083000001</v>
      </c>
      <c r="I54" s="7">
        <v>1753.785975</v>
      </c>
      <c r="J54" s="7">
        <v>32880.152058</v>
      </c>
      <c r="K54" s="8">
        <v>45753</v>
      </c>
      <c r="L54" s="45"/>
      <c r="M54" s="20"/>
      <c r="N54" s="21"/>
      <c r="O54" s="20"/>
      <c r="P54" s="21"/>
    </row>
    <row r="55" spans="2:16">
      <c r="B55" s="17">
        <v>45778</v>
      </c>
      <c r="C55" s="6">
        <v>194191.18</v>
      </c>
      <c r="D55" s="7">
        <v>22143.118971</v>
      </c>
      <c r="E55" s="7">
        <v>216334.29897099998</v>
      </c>
      <c r="F55" s="4">
        <f t="shared" si="1"/>
        <v>0.20287288579738791</v>
      </c>
      <c r="G55" s="4">
        <f t="shared" si="1"/>
        <v>8.8673959552470663E-2</v>
      </c>
      <c r="H55" s="6">
        <v>39396.125082999999</v>
      </c>
      <c r="I55" s="7">
        <v>1963.5180359999999</v>
      </c>
      <c r="J55" s="7">
        <v>41359.643119</v>
      </c>
      <c r="K55" s="8">
        <v>51207</v>
      </c>
      <c r="L55" s="45"/>
      <c r="M55" s="20"/>
      <c r="N55" s="21"/>
      <c r="O55" s="20"/>
      <c r="P55" s="21"/>
    </row>
    <row r="56" spans="2:16">
      <c r="B56" s="17">
        <v>45809</v>
      </c>
      <c r="C56" s="6">
        <v>219210.736</v>
      </c>
      <c r="D56" s="7">
        <v>22496.33438</v>
      </c>
      <c r="E56" s="7">
        <v>241707.07037999999</v>
      </c>
      <c r="F56" s="4">
        <f t="shared" si="1"/>
        <v>0.15675174161634126</v>
      </c>
      <c r="G56" s="4">
        <f t="shared" si="1"/>
        <v>6.3873783734183634E-2</v>
      </c>
      <c r="H56" s="6">
        <v>34361.664648999998</v>
      </c>
      <c r="I56" s="7">
        <v>1436.9259970000001</v>
      </c>
      <c r="J56" s="7">
        <v>35798.590645999997</v>
      </c>
      <c r="K56" s="8">
        <v>51515</v>
      </c>
      <c r="L56" s="45"/>
      <c r="M56" s="20"/>
      <c r="N56" s="21"/>
      <c r="O56" s="20"/>
      <c r="P56" s="21"/>
    </row>
    <row r="57" spans="2:16">
      <c r="B57" s="17">
        <v>45839</v>
      </c>
      <c r="C57" s="6">
        <v>240566.35</v>
      </c>
      <c r="D57" s="7">
        <v>33627.696055</v>
      </c>
      <c r="E57" s="7">
        <v>274194.04605499998</v>
      </c>
      <c r="F57" s="4">
        <f t="shared" si="1"/>
        <v>0.17271344971148292</v>
      </c>
      <c r="G57" s="4">
        <f t="shared" si="1"/>
        <v>5.5421111780951E-2</v>
      </c>
      <c r="H57" s="6">
        <v>41549.044193000002</v>
      </c>
      <c r="I57" s="7">
        <v>1863.6843019999999</v>
      </c>
      <c r="J57" s="7">
        <v>43412.728495000003</v>
      </c>
      <c r="K57" s="8">
        <v>56691</v>
      </c>
      <c r="L57" s="45"/>
      <c r="M57" s="20"/>
      <c r="N57" s="21"/>
      <c r="O57" s="20"/>
      <c r="P57" s="21"/>
    </row>
    <row r="58" spans="2:16">
      <c r="B58" s="17">
        <v>45870</v>
      </c>
      <c r="C58" s="6">
        <v>251497.323</v>
      </c>
      <c r="D58" s="7">
        <v>29590.106446999998</v>
      </c>
      <c r="E58" s="7">
        <v>281087.42944700003</v>
      </c>
      <c r="F58" s="4">
        <f t="shared" si="1"/>
        <v>0.16367937552559952</v>
      </c>
      <c r="G58" s="4">
        <f t="shared" si="1"/>
        <v>6.1602933002791169E-2</v>
      </c>
      <c r="H58" s="6">
        <v>41164.924774999999</v>
      </c>
      <c r="I58" s="7">
        <v>1822.8373449999999</v>
      </c>
      <c r="J58" s="7">
        <v>42987.762119999999</v>
      </c>
      <c r="K58" s="8">
        <v>57042</v>
      </c>
      <c r="L58" s="45"/>
      <c r="M58" s="20"/>
      <c r="N58" s="21"/>
      <c r="O58" s="20"/>
      <c r="P58" s="21"/>
    </row>
    <row r="59" spans="2:16">
      <c r="B59" s="17">
        <v>45901</v>
      </c>
      <c r="C59" s="6">
        <v>265800.82799999998</v>
      </c>
      <c r="D59" s="7">
        <v>27466.638546999999</v>
      </c>
      <c r="E59" s="7">
        <v>293267.46654699999</v>
      </c>
      <c r="F59" s="4">
        <f t="shared" si="1"/>
        <v>0.19230745168333338</v>
      </c>
      <c r="G59" s="4">
        <f t="shared" si="1"/>
        <v>6.6700559220782468E-2</v>
      </c>
      <c r="H59" s="6">
        <v>51115.479888000002</v>
      </c>
      <c r="I59" s="7">
        <v>1832.0401509999999</v>
      </c>
      <c r="J59" s="7">
        <v>52947.520039000003</v>
      </c>
      <c r="K59" s="8">
        <v>59050</v>
      </c>
      <c r="L59" s="45"/>
      <c r="M59" s="20"/>
      <c r="N59" s="21"/>
      <c r="O59" s="20"/>
      <c r="P59" s="21"/>
    </row>
    <row r="60" spans="2:16">
      <c r="B60" s="17">
        <v>45931</v>
      </c>
      <c r="C60" s="6">
        <v>256841.46799999999</v>
      </c>
      <c r="D60" s="7">
        <v>27602.021850000001</v>
      </c>
      <c r="E60" s="7">
        <v>284443.48985000001</v>
      </c>
      <c r="F60" s="4">
        <f t="shared" si="1"/>
        <v>0.18816031275759568</v>
      </c>
      <c r="G60" s="4">
        <f>I60/D60</f>
        <v>7.4632771149697491E-2</v>
      </c>
      <c r="H60" s="6">
        <v>48327.370948000003</v>
      </c>
      <c r="I60" s="7">
        <v>2060.0153799999998</v>
      </c>
      <c r="J60" s="7">
        <v>50387.386328000001</v>
      </c>
      <c r="K60" s="8">
        <v>58166</v>
      </c>
      <c r="L60" s="45"/>
    </row>
    <row r="61" spans="2:16">
      <c r="B61" s="18">
        <v>45962</v>
      </c>
      <c r="C61" s="6">
        <v>235784.861</v>
      </c>
      <c r="D61" s="7">
        <v>27011.146859</v>
      </c>
      <c r="E61" s="7">
        <v>262796.007859</v>
      </c>
      <c r="F61" s="4">
        <f t="shared" ref="F61:G62" si="2">H61/C61</f>
        <v>0.21147697266704499</v>
      </c>
      <c r="G61" s="4">
        <f>I61/D61</f>
        <v>5.430760573245455E-2</v>
      </c>
      <c r="H61" s="6">
        <v>49863.068605</v>
      </c>
      <c r="I61" s="7">
        <v>1466.9107140000001</v>
      </c>
      <c r="J61" s="7">
        <v>51329.979318999998</v>
      </c>
      <c r="K61" s="8">
        <v>50620</v>
      </c>
      <c r="L61" s="45"/>
    </row>
    <row r="62" spans="2:16">
      <c r="B62" s="48">
        <v>45992</v>
      </c>
      <c r="C62" s="9">
        <v>192082.93700000001</v>
      </c>
      <c r="D62" s="10">
        <v>29233.208272</v>
      </c>
      <c r="E62" s="10">
        <v>221316.14527199999</v>
      </c>
      <c r="F62" s="4">
        <f t="shared" si="2"/>
        <v>0.2024619304056143</v>
      </c>
      <c r="G62" s="4">
        <f t="shared" si="2"/>
        <v>7.2395902232430823E-2</v>
      </c>
      <c r="H62" s="9">
        <v>38889.482222999999</v>
      </c>
      <c r="I62" s="10">
        <v>2116.3644880000002</v>
      </c>
      <c r="J62" s="10">
        <v>41005.846710999998</v>
      </c>
      <c r="K62" s="11">
        <v>50657</v>
      </c>
      <c r="L62" s="45"/>
    </row>
    <row r="63" spans="2:16" ht="14.4" thickBot="1">
      <c r="B63" s="47" t="s">
        <v>3</v>
      </c>
      <c r="C63" s="27">
        <f>SUM(C51:C62)</f>
        <v>2464495.2720000003</v>
      </c>
      <c r="D63" s="28">
        <f>SUM(D51:D62)</f>
        <v>303082.76373200002</v>
      </c>
      <c r="E63" s="28">
        <f>SUM(E51:E62)</f>
        <v>2767578.0357320001</v>
      </c>
      <c r="F63" s="29">
        <f>H63/C63</f>
        <v>0.18485911409082995</v>
      </c>
      <c r="G63" s="29">
        <f>I63/D63</f>
        <v>6.9521235363689926E-2</v>
      </c>
      <c r="H63" s="27">
        <f>SUM(H51:H62)</f>
        <v>455584.41266295908</v>
      </c>
      <c r="I63" s="28">
        <f>SUM(I51:I62)</f>
        <v>21070.688152089999</v>
      </c>
      <c r="J63" s="28">
        <f>SUM(J51:J62)</f>
        <v>476655.10081504908</v>
      </c>
      <c r="K63" s="30">
        <f>SUM(K51:K62)</f>
        <v>590332</v>
      </c>
      <c r="L63" s="45"/>
    </row>
    <row r="64" spans="2:16">
      <c r="B64" s="17">
        <v>46023</v>
      </c>
      <c r="C64" s="6">
        <v>233501.14499999999</v>
      </c>
      <c r="D64" s="7">
        <v>28061.271052</v>
      </c>
      <c r="E64" s="7">
        <v>261562.41605199999</v>
      </c>
      <c r="F64" s="4">
        <f>H64/C64</f>
        <v>0.1872826673976267</v>
      </c>
      <c r="G64" s="4">
        <f>I64/D64</f>
        <v>6.6523779359130369E-2</v>
      </c>
      <c r="H64" s="6">
        <v>43730.717276000003</v>
      </c>
      <c r="I64" s="7">
        <v>1866.741804</v>
      </c>
      <c r="J64" s="7">
        <v>45597.459080000001</v>
      </c>
      <c r="K64" s="8">
        <v>53052</v>
      </c>
      <c r="L64" s="45"/>
    </row>
    <row r="65" spans="2:12">
      <c r="B65" s="17">
        <v>46054</v>
      </c>
      <c r="C65" s="6">
        <v>151466.94399999999</v>
      </c>
      <c r="D65" s="7">
        <v>21456.119316</v>
      </c>
      <c r="E65" s="7">
        <v>172923.06331599999</v>
      </c>
      <c r="F65" s="4">
        <f t="shared" ref="F65:F75" si="3">H65/C65</f>
        <v>0.20373442518406845</v>
      </c>
      <c r="G65" s="4">
        <f t="shared" ref="G65:G73" si="4">I65/D65</f>
        <v>8.264855129313263E-2</v>
      </c>
      <c r="H65" s="6">
        <v>30859.030770227484</v>
      </c>
      <c r="I65" s="7">
        <v>1773.3171778399999</v>
      </c>
      <c r="J65" s="7">
        <v>32632.347948067483</v>
      </c>
      <c r="K65" s="8">
        <v>43914</v>
      </c>
      <c r="L65" s="45"/>
    </row>
    <row r="66" spans="2:12" hidden="1">
      <c r="B66" s="17">
        <v>46082</v>
      </c>
      <c r="C66" s="6"/>
      <c r="D66" s="7"/>
      <c r="E66" s="7"/>
      <c r="F66" s="4" t="e">
        <f t="shared" si="3"/>
        <v>#DIV/0!</v>
      </c>
      <c r="G66" s="4" t="e">
        <f t="shared" si="4"/>
        <v>#DIV/0!</v>
      </c>
      <c r="H66" s="6"/>
      <c r="I66" s="7"/>
      <c r="J66" s="7"/>
      <c r="K66" s="8"/>
      <c r="L66" s="45"/>
    </row>
    <row r="67" spans="2:12" hidden="1">
      <c r="B67" s="17">
        <v>46113</v>
      </c>
      <c r="C67" s="6"/>
      <c r="D67" s="7"/>
      <c r="E67" s="7"/>
      <c r="F67" s="4" t="e">
        <f t="shared" si="3"/>
        <v>#DIV/0!</v>
      </c>
      <c r="G67" s="4" t="e">
        <f t="shared" si="4"/>
        <v>#DIV/0!</v>
      </c>
      <c r="H67" s="6"/>
      <c r="I67" s="7"/>
      <c r="J67" s="7"/>
      <c r="K67" s="8"/>
      <c r="L67" s="45"/>
    </row>
    <row r="68" spans="2:12" hidden="1">
      <c r="B68" s="17">
        <v>46143</v>
      </c>
      <c r="C68" s="6"/>
      <c r="D68" s="7"/>
      <c r="E68" s="7"/>
      <c r="F68" s="4" t="e">
        <f t="shared" si="3"/>
        <v>#DIV/0!</v>
      </c>
      <c r="G68" s="4" t="e">
        <f t="shared" si="4"/>
        <v>#DIV/0!</v>
      </c>
      <c r="H68" s="6"/>
      <c r="I68" s="7"/>
      <c r="J68" s="7"/>
      <c r="K68" s="8"/>
      <c r="L68" s="45"/>
    </row>
    <row r="69" spans="2:12" hidden="1">
      <c r="B69" s="17">
        <v>46174</v>
      </c>
      <c r="C69" s="6"/>
      <c r="D69" s="7"/>
      <c r="E69" s="7"/>
      <c r="F69" s="4" t="e">
        <f t="shared" si="3"/>
        <v>#DIV/0!</v>
      </c>
      <c r="G69" s="4" t="e">
        <f t="shared" si="4"/>
        <v>#DIV/0!</v>
      </c>
      <c r="H69" s="6"/>
      <c r="I69" s="7"/>
      <c r="J69" s="7"/>
      <c r="K69" s="8"/>
      <c r="L69" s="45"/>
    </row>
    <row r="70" spans="2:12" hidden="1">
      <c r="B70" s="17">
        <v>46204</v>
      </c>
      <c r="C70" s="6"/>
      <c r="D70" s="7"/>
      <c r="E70" s="7"/>
      <c r="F70" s="4" t="e">
        <f t="shared" si="3"/>
        <v>#DIV/0!</v>
      </c>
      <c r="G70" s="4" t="e">
        <f t="shared" si="4"/>
        <v>#DIV/0!</v>
      </c>
      <c r="H70" s="6"/>
      <c r="I70" s="7"/>
      <c r="J70" s="7"/>
      <c r="K70" s="8"/>
      <c r="L70" s="45"/>
    </row>
    <row r="71" spans="2:12" hidden="1">
      <c r="B71" s="17">
        <v>46235</v>
      </c>
      <c r="C71" s="6"/>
      <c r="D71" s="7"/>
      <c r="E71" s="7"/>
      <c r="F71" s="4" t="e">
        <f t="shared" si="3"/>
        <v>#DIV/0!</v>
      </c>
      <c r="G71" s="4" t="e">
        <f t="shared" si="4"/>
        <v>#DIV/0!</v>
      </c>
      <c r="H71" s="6"/>
      <c r="I71" s="7"/>
      <c r="J71" s="7"/>
      <c r="K71" s="8"/>
      <c r="L71" s="45"/>
    </row>
    <row r="72" spans="2:12" hidden="1">
      <c r="B72" s="17">
        <v>46266</v>
      </c>
      <c r="C72" s="6"/>
      <c r="D72" s="7"/>
      <c r="E72" s="7"/>
      <c r="F72" s="4" t="e">
        <f t="shared" si="3"/>
        <v>#DIV/0!</v>
      </c>
      <c r="G72" s="4" t="e">
        <f t="shared" si="4"/>
        <v>#DIV/0!</v>
      </c>
      <c r="H72" s="6"/>
      <c r="I72" s="7"/>
      <c r="J72" s="7"/>
      <c r="K72" s="8"/>
      <c r="L72" s="45"/>
    </row>
    <row r="73" spans="2:12" hidden="1">
      <c r="B73" s="17">
        <v>46296</v>
      </c>
      <c r="C73" s="6"/>
      <c r="D73" s="7"/>
      <c r="E73" s="7"/>
      <c r="F73" s="4" t="e">
        <f t="shared" si="3"/>
        <v>#DIV/0!</v>
      </c>
      <c r="G73" s="4" t="e">
        <f>I73/D73</f>
        <v>#DIV/0!</v>
      </c>
      <c r="H73" s="6"/>
      <c r="I73" s="7"/>
      <c r="J73" s="7"/>
      <c r="K73" s="8"/>
      <c r="L73" s="45"/>
    </row>
    <row r="74" spans="2:12" hidden="1">
      <c r="B74" s="17">
        <v>46327</v>
      </c>
      <c r="C74" s="6"/>
      <c r="D74" s="7"/>
      <c r="E74" s="7"/>
      <c r="F74" s="4" t="e">
        <f t="shared" si="3"/>
        <v>#DIV/0!</v>
      </c>
      <c r="G74" s="4" t="e">
        <f>I74/D74</f>
        <v>#DIV/0!</v>
      </c>
      <c r="H74" s="6"/>
      <c r="I74" s="7"/>
      <c r="J74" s="7"/>
      <c r="K74" s="8"/>
      <c r="L74" s="45"/>
    </row>
    <row r="75" spans="2:12" hidden="1">
      <c r="B75" s="17">
        <v>46357</v>
      </c>
      <c r="C75" s="9"/>
      <c r="D75" s="10"/>
      <c r="E75" s="10"/>
      <c r="F75" s="4" t="e">
        <f t="shared" si="3"/>
        <v>#DIV/0!</v>
      </c>
      <c r="G75" s="4" t="e">
        <f t="shared" ref="G75" si="5">I75/D75</f>
        <v>#DIV/0!</v>
      </c>
      <c r="H75" s="9"/>
      <c r="I75" s="10"/>
      <c r="J75" s="10"/>
      <c r="K75" s="11"/>
      <c r="L75" s="45"/>
    </row>
    <row r="76" spans="2:12" ht="14.4" thickBot="1">
      <c r="B76" s="47" t="s">
        <v>15</v>
      </c>
      <c r="C76" s="27">
        <f>SUM(C64:C75)</f>
        <v>384968.08899999998</v>
      </c>
      <c r="D76" s="28">
        <f>SUM(D64:D75)</f>
        <v>49517.390368</v>
      </c>
      <c r="E76" s="28">
        <f>SUM(E64:E75)</f>
        <v>434485.47936799994</v>
      </c>
      <c r="F76" s="29">
        <f>H76/C76</f>
        <v>0.19375566489155804</v>
      </c>
      <c r="G76" s="29">
        <f>I76/D76</f>
        <v>7.3510719260204443E-2</v>
      </c>
      <c r="H76" s="27">
        <f>SUM(H64:H75)</f>
        <v>74589.748046227483</v>
      </c>
      <c r="I76" s="28">
        <f>SUM(I64:I75)</f>
        <v>3640.0589818399999</v>
      </c>
      <c r="J76" s="28">
        <f>SUM(J64:J75)</f>
        <v>78229.807028067487</v>
      </c>
      <c r="K76" s="30">
        <f>SUM(K64:K75)</f>
        <v>96966</v>
      </c>
      <c r="L76" s="45"/>
    </row>
    <row r="77" spans="2:12" ht="14.4" thickBot="1">
      <c r="B77" s="46" t="s">
        <v>16</v>
      </c>
      <c r="C77" s="27"/>
      <c r="D77" s="28"/>
      <c r="E77" s="28"/>
      <c r="F77" s="29">
        <f>SUM(H52:H62,H64)/SUM(C52:C62,C64)</f>
        <v>0.18284363178846227</v>
      </c>
      <c r="G77" s="29">
        <f>SUM(I52:I62,I64)/SUM(D52:D62,D64)</f>
        <v>6.8877929073360392E-2</v>
      </c>
      <c r="H77" s="27"/>
      <c r="I77" s="28"/>
      <c r="J77" s="28"/>
      <c r="K77" s="30"/>
      <c r="L77" s="45"/>
    </row>
    <row r="79" spans="2:12" ht="13.8" customHeight="1">
      <c r="C79" s="39"/>
      <c r="F79" s="39"/>
      <c r="G79" s="40"/>
      <c r="H79" s="38"/>
      <c r="I79" s="38"/>
      <c r="J79" s="38"/>
    </row>
  </sheetData>
  <mergeCells count="5">
    <mergeCell ref="B3:B4"/>
    <mergeCell ref="C3:E3"/>
    <mergeCell ref="F3:G3"/>
    <mergeCell ref="H3:J3"/>
    <mergeCell ref="K3:K4"/>
  </mergeCells>
  <phoneticPr fontId="83" type="noConversion"/>
  <pageMargins left="0.25" right="0.25" top="0.75" bottom="0.75" header="0.3" footer="0.3"/>
  <pageSetup paperSize="9" scale="85" fitToHeight="0" orientation="portrait" verticalDpi="1200" r:id="rId1"/>
  <ignoredErrors>
    <ignoredError sqref="C24:K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Cover</vt:lpstr>
      <vt:lpstr>DreamtowerCasino</vt:lpstr>
      <vt:lpstr>DreamtowerCasino!Print_Area</vt:lpstr>
    </vt:vector>
  </TitlesOfParts>
  <Company>JEJUDREAMTOWER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Hyojin HAN | Dream Tower</cp:lastModifiedBy>
  <cp:lastPrinted>2025-09-01T04:17:42Z</cp:lastPrinted>
  <dcterms:created xsi:type="dcterms:W3CDTF">2023-05-17T06:06:47Z</dcterms:created>
  <dcterms:modified xsi:type="dcterms:W3CDTF">2026-03-03T02:27:03Z</dcterms:modified>
</cp:coreProperties>
</file>